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45" activeTab="0"/>
  </bookViews>
  <sheets>
    <sheet name="注文書2019-10" sheetId="1" r:id="rId1"/>
    <sheet name="エンジン送料計算" sheetId="2" r:id="rId2"/>
    <sheet name="FAX注文書" sheetId="3" r:id="rId3"/>
  </sheets>
  <definedNames>
    <definedName name="_xlnm.Print_Area" localSheetId="0">'注文書2019-10'!$A$1:$F$42</definedName>
  </definedNames>
  <calcPr fullCalcOnLoad="1"/>
</workbook>
</file>

<file path=xl/sharedStrings.xml><?xml version="1.0" encoding="utf-8"?>
<sst xmlns="http://schemas.openxmlformats.org/spreadsheetml/2006/main" count="185" uniqueCount="157">
  <si>
    <t>#</t>
  </si>
  <si>
    <t>数量</t>
  </si>
  <si>
    <t>C</t>
  </si>
  <si>
    <t>D</t>
  </si>
  <si>
    <t>お</t>
  </si>
  <si>
    <t>客</t>
  </si>
  <si>
    <t>様</t>
  </si>
  <si>
    <t>　お名前/ﾌﾘｶﾞﾅ</t>
  </si>
  <si>
    <t>　お電話,　FAX</t>
  </si>
  <si>
    <t>　（お持ちでない方は講習の受講お勧め致します）</t>
  </si>
  <si>
    <t>ロケット関連商品以外の方はA,B,C・･・等の右欄は無関係です。</t>
  </si>
  <si>
    <t>　模型ロケットライセンス番号</t>
  </si>
  <si>
    <t>A</t>
  </si>
  <si>
    <t>B</t>
  </si>
  <si>
    <t>　お届先（ご注文者）：　〒番号、ご住所</t>
  </si>
  <si>
    <t>　ロケットの関してご不明な点はご注文の前に連絡ください。</t>
  </si>
  <si>
    <t>　18歳未満の方のご注文は保護者のご承認を得てください。　　　　　</t>
  </si>
  <si>
    <t>　打上等は自主消費基準を遵守して、安全に行なって下さい。</t>
  </si>
  <si>
    <t>品名：名称・型番・仕様など</t>
  </si>
  <si>
    <t>単価￥</t>
  </si>
  <si>
    <t>情</t>
  </si>
  <si>
    <t>報</t>
  </si>
  <si>
    <t>違法な</t>
  </si>
  <si>
    <t>致しません</t>
  </si>
  <si>
    <t>使用は</t>
  </si>
  <si>
    <t>通常は、電子メール(e-mail）にてご注文をお受けいたしています。下記の内容が含まれていれば書式/形式は自由です。</t>
  </si>
  <si>
    <t>　　　（上記商品合計）</t>
  </si>
  <si>
    <t>注　　　文　　　書　</t>
  </si>
  <si>
    <t>　ロケット打ち上げに、少しでも不安や疑問がある場合</t>
  </si>
  <si>
    <t>　　　　=&gt;&gt; ケイテック/湘南ロケット　行　　　　　　　　fax：0467-83-3928</t>
  </si>
  <si>
    <t>送料等ご不明な点がりましたら、ブランクでも結構です。当店からご注文に対して、ご連絡を致しますのでご確認ください。</t>
  </si>
  <si>
    <t>または、②パソコンで入力してこのご注文書を完成＝&gt;電子メールに添付送信、又は印刷後FAXで送信</t>
  </si>
  <si>
    <t>合計￥（消費税抜き）</t>
  </si>
  <si>
    <t>　 総合計金額￥</t>
  </si>
  <si>
    <t>　｛ア）からエ)まで｝</t>
  </si>
  <si>
    <t>ア）注文合計額￥</t>
  </si>
  <si>
    <t>ウ）送料￥（料金表参照）</t>
  </si>
  <si>
    <r>
      <t>エ）代引料金￥</t>
    </r>
    <r>
      <rPr>
        <b/>
        <sz val="10"/>
        <color indexed="10"/>
        <rFont val="メイリオ"/>
        <family val="3"/>
      </rPr>
      <t>*</t>
    </r>
  </si>
  <si>
    <t>　特に、小額品のご購入時は事前のお振込みをお勧めいたします。</t>
  </si>
  <si>
    <t>ご利用方法 ： ①このご注文書を印刷後(計算機能で右側に０が表示されていますが無視/削除して印刷してください）、</t>
  </si>
  <si>
    <t>　ご相談ください</t>
  </si>
  <si>
    <t>-*-</t>
  </si>
  <si>
    <t>FAXやe-mailに添付される場合、このエクセルフォームをご利用ください（pdfへ変換後メール添付でも可）</t>
  </si>
  <si>
    <t>e-mail（当店からのご連絡は、主にe-mail/電子メール</t>
  </si>
  <si>
    <t>　にて行います）</t>
  </si>
  <si>
    <t>　4級ライセンスはA,B,C型エンジン</t>
  </si>
  <si>
    <t xml:space="preserve">  ３級ではG型までのエンジンが利用可</t>
  </si>
  <si>
    <t>　エンジンの取り扱い：</t>
  </si>
  <si>
    <t>　　ご注文内容を手書き記入=&gt;Fax送信　　　(サイズは縮小しなでください：Eーメールアドレスが判読困難な場合があるため)</t>
  </si>
  <si>
    <t>お振込み先：三菱東京UFJ、ゆーちょ銀行</t>
  </si>
  <si>
    <t>　ア）、イ）、ウ）の合計が</t>
  </si>
  <si>
    <t>　お振込み先の銀行口座は、別途ご案内します。</t>
  </si>
  <si>
    <t xml:space="preserve">   消費税改定により手数料が高くなりました。</t>
  </si>
  <si>
    <t xml:space="preserve">  各種プローブ、DSO、計測器、計測用アクセサリー、DIY工具、電子機器修理、バッテリー、モデルロケット、理科学機器</t>
  </si>
  <si>
    <t>例）　この行に品名、数量、単価、を入力すれば</t>
  </si>
  <si>
    <t>　　　　　　　　　　　右側中段のア）、イ）は計算されます</t>
  </si>
  <si>
    <t>ウ）、エ）を入力ください（不明の時ブランク）合計額が表示されます</t>
  </si>
  <si>
    <r>
      <rPr>
        <b/>
        <sz val="10"/>
        <color indexed="8"/>
        <rFont val="メイリオ"/>
        <family val="3"/>
      </rPr>
      <t>イ</t>
    </r>
    <r>
      <rPr>
        <sz val="10"/>
        <color indexed="8"/>
        <rFont val="メイリオ"/>
        <family val="3"/>
      </rPr>
      <t>）消費税￥　10％</t>
    </r>
  </si>
  <si>
    <r>
      <t>　　　　　5万円未満　</t>
    </r>
    <r>
      <rPr>
        <sz val="10"/>
        <color indexed="8"/>
        <rFont val="メイリオ"/>
        <family val="3"/>
      </rPr>
      <t>\533</t>
    </r>
    <r>
      <rPr>
        <sz val="9"/>
        <color indexed="8"/>
        <rFont val="メイリオ"/>
        <family val="3"/>
      </rPr>
      <t>。</t>
    </r>
  </si>
  <si>
    <r>
      <t>　10万円まで　</t>
    </r>
    <r>
      <rPr>
        <sz val="10"/>
        <color indexed="8"/>
        <rFont val="メイリオ"/>
        <family val="3"/>
      </rPr>
      <t>\753</t>
    </r>
    <r>
      <rPr>
        <sz val="9"/>
        <color indexed="8"/>
        <rFont val="メイリオ"/>
        <family val="3"/>
      </rPr>
      <t>。</t>
    </r>
  </si>
  <si>
    <r>
      <t>　</t>
    </r>
    <r>
      <rPr>
        <b/>
        <sz val="9"/>
        <color indexed="8"/>
        <rFont val="メイリオ"/>
        <family val="3"/>
      </rPr>
      <t>発行日、</t>
    </r>
    <r>
      <rPr>
        <b/>
        <sz val="9"/>
        <color indexed="8"/>
        <rFont val="メイリオ"/>
        <family val="3"/>
      </rPr>
      <t>ご連絡事項/お見積番号等：</t>
    </r>
  </si>
  <si>
    <r>
      <rPr>
        <b/>
        <sz val="11"/>
        <color indexed="10"/>
        <rFont val="ＭＳ Ｐゴシック"/>
        <family val="3"/>
      </rPr>
      <t>*</t>
    </r>
    <r>
      <rPr>
        <sz val="9"/>
        <color indexed="8"/>
        <rFont val="ＭＳ Ｐゴシック"/>
        <family val="3"/>
      </rPr>
      <t>（銀行/郵便振込の時は除く）　 2019年10月郵便料金改定・消費税改定</t>
    </r>
  </si>
  <si>
    <t>エンジン購入総額算出用簡易計算表（例）　クリックポスト（CP)便</t>
  </si>
  <si>
    <t>B:パック単価</t>
  </si>
  <si>
    <t>C:パック数</t>
  </si>
  <si>
    <t>金額</t>
  </si>
  <si>
    <t>10％消費税</t>
  </si>
  <si>
    <t>E:購入総パック数</t>
  </si>
  <si>
    <t>ＣP便送料</t>
  </si>
  <si>
    <t>F:お支払い総額￥</t>
  </si>
  <si>
    <t>A8-3　JAR</t>
  </si>
  <si>
    <t>1パック</t>
  </si>
  <si>
    <t>1/2A6-2</t>
  </si>
  <si>
    <t>A8-3　</t>
  </si>
  <si>
    <t>B4-2　JAR</t>
  </si>
  <si>
    <t>7～8パック</t>
  </si>
  <si>
    <t>9～10パック</t>
  </si>
  <si>
    <t>11～12パック</t>
  </si>
  <si>
    <t>ケイテック/湘南ロケット/2019</t>
  </si>
  <si>
    <t>Ｃ/Ｐ便送料</t>
  </si>
  <si>
    <t>他の人が、別の場所へ移す事もあります。</t>
  </si>
  <si>
    <t>などモメゴトがなきにしもあらずです。</t>
  </si>
  <si>
    <t>http://www.ktek.jp/sub-rocket-engines.html</t>
  </si>
  <si>
    <t>ご注意）エンジンの型番には無関係ですが、単価が変わる場合、個別の欄に記入して処理します。</t>
  </si>
  <si>
    <t>　異種エンジンでも同じ単価では、総個数で算出できます（エンジンの型番記入は省略可。WEB上のエンジン価格表の型番、価格をコピー・貼り付けでも入力できます）</t>
  </si>
  <si>
    <r>
      <t>　表示計算例：4種類購入例です。A:各エンジンの型番（未記入でも可）B:パック単価と、C:購入パック数を入れます＝＞D:</t>
    </r>
    <r>
      <rPr>
        <sz val="9"/>
        <color indexed="16"/>
        <rFont val="Meiryo UI"/>
        <family val="3"/>
      </rPr>
      <t>税込合計￥が下欄に（茶色）</t>
    </r>
    <r>
      <rPr>
        <sz val="9"/>
        <color indexed="8"/>
        <rFont val="Meiryo UI"/>
        <family val="3"/>
      </rPr>
      <t>表示されます。</t>
    </r>
  </si>
  <si>
    <t>C:総パック数６から、E欄参照して、F欄の総額￥12,090が表示されます。他の欄の￥は無効）</t>
  </si>
  <si>
    <t>1パックのみの時はCP封筒便で￥188　　</t>
  </si>
  <si>
    <t>エンジンパック数によるCP便の箱と送料</t>
  </si>
  <si>
    <t>A:エンジン型番</t>
  </si>
  <si>
    <t>税込金額</t>
  </si>
  <si>
    <t>2パック</t>
  </si>
  <si>
    <t>3～4パック</t>
  </si>
  <si>
    <t>5～6パック</t>
  </si>
  <si>
    <t>C:総パック数合計➡</t>
  </si>
  <si>
    <t>D:税込合計金額➡</t>
  </si>
  <si>
    <t>ＣＰ便：郵便局クリックポスト便（当店特別包装仕様/料金で発送します）6パック以上は料金的には普通郵便（無保険、追跡不可）と競合しますが若干速目の配達。</t>
  </si>
  <si>
    <t>ユーパック便、定形外/規格外便、レターパック便、代引き便は別途算出==&gt;お問い合わせください</t>
  </si>
  <si>
    <t>お客さまの例</t>
  </si>
  <si>
    <t>上の例と同じようにお客様のエンジン購入総額を算出できます。Max12パックまで、ご参考にしてください。　</t>
  </si>
  <si>
    <r>
      <rPr>
        <sz val="10"/>
        <color indexed="10"/>
        <rFont val="Segoe UI Symbol"/>
        <family val="2"/>
      </rPr>
      <t>_xD83D__xDC47_</t>
    </r>
    <r>
      <rPr>
        <sz val="10"/>
        <color indexed="10"/>
        <rFont val="メイリオ"/>
        <family val="3"/>
      </rPr>
      <t>総額</t>
    </r>
  </si>
  <si>
    <t>Ｃ:総パック数合計➡</t>
  </si>
  <si>
    <t>Ｃ：総パック数からF:総額を選びます</t>
  </si>
  <si>
    <t>ロケットエンジン価格表よりコピー＞貼り付け可</t>
  </si>
  <si>
    <t>CP便：Packageラベル</t>
  </si>
  <si>
    <t>1パックのみの時はCP封筒便</t>
  </si>
  <si>
    <t>ＣＰ便：配達/受領</t>
  </si>
  <si>
    <t>エンジンの価格に対して少量パックでは送料が高くつきます。</t>
  </si>
  <si>
    <t>当店では出来るだけリーゾナブル/適正になるようＣＰ便を使うようにしました。</t>
  </si>
  <si>
    <t>普通郵便よりも幾分早めの配達ですが、保険は適用されません。</t>
  </si>
  <si>
    <t>しかし配達までの追跡*は出来ます。</t>
  </si>
  <si>
    <t>配達された場合、郵便受け投函ですから、受領印はなく、</t>
  </si>
  <si>
    <t>厳密に言えば、最終的な受領者へ渡ったと言う訳でもありません。</t>
  </si>
  <si>
    <t>郵便局は、確かに配達した、受取側は受け取っていない</t>
  </si>
  <si>
    <t>周りの人にも、近々エンジンが配達される予定であると</t>
  </si>
  <si>
    <t>知らせておくのも、問題回避になるかもしれません。</t>
  </si>
  <si>
    <t>*発送番号はご希望に応じて、ご連絡致します。</t>
  </si>
  <si>
    <t>　　　　=&gt;&gt; ケイテック/湘南ロケット　行　　　　　　　　　　　　　　fax：0467-83-3928</t>
  </si>
  <si>
    <t>品名</t>
  </si>
  <si>
    <t>単価</t>
  </si>
  <si>
    <t>合計金額（￥）</t>
  </si>
  <si>
    <t>A</t>
  </si>
  <si>
    <t>　↓↓当店からのお願い↓↓</t>
  </si>
  <si>
    <t>　（ご不明な点はご連絡お願い致します）</t>
  </si>
  <si>
    <t>B</t>
  </si>
  <si>
    <t>E</t>
  </si>
  <si>
    <t>　お届先（ご注文者）：　〒番号、住所</t>
  </si>
  <si>
    <t>　e-mail</t>
  </si>
  <si>
    <t>　ライセンス番号</t>
  </si>
  <si>
    <t>*送料不明時は、未記入で構いません、当店から送料等返信いたします。</t>
  </si>
  <si>
    <t>*代引き手数料：　商品代+送料が、3万円未満￥533、10万円まで￥753、（Max30万円まで可）、 2019-10-1から有効　　</t>
  </si>
  <si>
    <r>
      <t>　</t>
    </r>
    <r>
      <rPr>
        <sz val="7.5"/>
        <color indexed="10"/>
        <rFont val="メイリオ"/>
        <family val="3"/>
      </rPr>
      <t>**このﾍﾟｰｼﾞは形式/ひな形表示のみです。ページへの入力できません。（印刷後記入して、FAX送信ください）</t>
    </r>
  </si>
  <si>
    <r>
      <t>　下記の</t>
    </r>
    <r>
      <rPr>
        <b/>
        <sz val="7.5"/>
        <color indexed="10"/>
        <rFont val="ＭＳ Ｐゴシック"/>
        <family val="3"/>
      </rPr>
      <t>□</t>
    </r>
    <r>
      <rPr>
        <sz val="7.5"/>
        <color indexed="20"/>
        <rFont val="ＭＳ Ｐゴシック"/>
        <family val="3"/>
      </rPr>
      <t>注文書ダウンロードもご利用ください</t>
    </r>
    <r>
      <rPr>
        <sz val="11"/>
        <rFont val="ＭＳ Ｐゴシック"/>
        <family val="3"/>
      </rPr>
      <t>　　　</t>
    </r>
    <r>
      <rPr>
        <sz val="7.5"/>
        <color indexed="8"/>
        <rFont val="メイリオ"/>
        <family val="3"/>
      </rPr>
      <t>2019年10月郵便料金,消費税改定。</t>
    </r>
  </si>
  <si>
    <t>料等のご案内　　　　　</t>
  </si>
  <si>
    <t>代引き料金送料等のご案内</t>
  </si>
  <si>
    <t>　ご連絡事項： 　　  年　　月　　日/</t>
  </si>
  <si>
    <t>　ウ)　送料（料金表参照）</t>
  </si>
  <si>
    <t>　イ)　消費税10％</t>
  </si>
  <si>
    <r>
      <rPr>
        <b/>
        <sz val="10"/>
        <color indexed="10"/>
        <rFont val="Meiryo UI"/>
        <family val="3"/>
      </rPr>
      <t>機能しない場合</t>
    </r>
    <r>
      <rPr>
        <sz val="10"/>
        <color indexed="10"/>
        <rFont val="Meiryo UI"/>
        <family val="3"/>
      </rPr>
      <t>上部ツールバー/メニューの中ほどにある</t>
    </r>
    <r>
      <rPr>
        <sz val="10"/>
        <color indexed="30"/>
        <rFont val="Meiryo UI"/>
        <family val="3"/>
      </rPr>
      <t>”編集を有効にする”</t>
    </r>
    <r>
      <rPr>
        <sz val="10"/>
        <color indexed="10"/>
        <rFont val="Meiryo UI"/>
        <family val="3"/>
      </rPr>
      <t>をクリックして試してください</t>
    </r>
  </si>
  <si>
    <t>（上記商品合計）</t>
  </si>
  <si>
    <t>￥533/￥753（下記欄外参照）</t>
  </si>
  <si>
    <t>　ア)　注文合計額</t>
  </si>
  <si>
    <t>　エ）代引き料金*</t>
  </si>
  <si>
    <t>（銀行/郵便振込の時は除く）</t>
  </si>
  <si>
    <r>
      <rPr>
        <b/>
        <sz val="11"/>
        <rFont val="Meiryo UI"/>
        <family val="3"/>
      </rPr>
      <t>注　　　文　　　書</t>
    </r>
    <r>
      <rPr>
        <b/>
        <sz val="11"/>
        <color indexed="8"/>
        <rFont val="Meiryo UI"/>
        <family val="3"/>
      </rPr>
      <t>　</t>
    </r>
    <r>
      <rPr>
        <sz val="10"/>
        <color indexed="8"/>
        <rFont val="ＭＳ Ｐゴシック"/>
        <family val="3"/>
      </rPr>
      <t>　</t>
    </r>
    <r>
      <rPr>
        <sz val="10"/>
        <rFont val="メイリオ"/>
        <family val="3"/>
      </rPr>
      <t xml:space="preserve">**各種商品共用注文書**　 </t>
    </r>
    <r>
      <rPr>
        <sz val="10"/>
        <color indexed="8"/>
        <rFont val="ＭＳ Ｐゴシック"/>
        <family val="3"/>
      </rPr>
      <t>　　　　</t>
    </r>
    <r>
      <rPr>
        <sz val="10"/>
        <color indexed="23"/>
        <rFont val="ＭＳ Ｐゴシック"/>
        <family val="3"/>
      </rPr>
      <t>2019-10rev</t>
    </r>
  </si>
  <si>
    <t>ブランク（未記入）の状態でこの注文書を印刷後、同用紙に注文内容をご記入の上、FAX送付をお願い致します。</t>
  </si>
  <si>
    <t>PCでも記入出来ます（計算も機能します）　印刷後FAX送信ください。</t>
  </si>
  <si>
    <t>　18歳未満の方のご注文は保護者の</t>
  </si>
  <si>
    <t>　　ご承認を得てください。</t>
  </si>
  <si>
    <t>　4級ﾗｲｾﾝｽはA,B,C型ｴﾝｼﾞﾝ、３級ではG型までの</t>
  </si>
  <si>
    <t>　ｴﾝｼﾞﾝが利用可能です。（D型以上直接販売不可）</t>
  </si>
  <si>
    <t>　打上等は自主消費基準を遵守して、</t>
  </si>
  <si>
    <t>　安全に行なって下さい。</t>
  </si>
  <si>
    <t>　ロケト打ち上げに、少しでも不安や疑問が</t>
  </si>
  <si>
    <t>　ある場合はご相談ください。</t>
  </si>
  <si>
    <t>　総合計金額￥</t>
  </si>
  <si>
    <t>｛ア）からエ)まで｝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</si>
</sst>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メイリオ"/>
      <family val="3"/>
    </font>
    <font>
      <b/>
      <sz val="10"/>
      <name val="メイリオ"/>
      <family val="3"/>
    </font>
    <font>
      <sz val="10"/>
      <name val="メイリオ"/>
      <family val="3"/>
    </font>
    <font>
      <sz val="9"/>
      <color indexed="8"/>
      <name val="メイリオ"/>
      <family val="3"/>
    </font>
    <font>
      <sz val="9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0"/>
      <color indexed="8"/>
      <name val="メイリオ"/>
      <family val="3"/>
    </font>
    <font>
      <b/>
      <sz val="10"/>
      <color indexed="10"/>
      <name val="メイリオ"/>
      <family val="3"/>
    </font>
    <font>
      <b/>
      <sz val="9"/>
      <color indexed="8"/>
      <name val="メイリオ"/>
      <family val="3"/>
    </font>
    <font>
      <b/>
      <sz val="11"/>
      <color indexed="8"/>
      <name val="メイリオ"/>
      <family val="3"/>
    </font>
    <font>
      <sz val="6"/>
      <color indexed="8"/>
      <name val="メイリオ"/>
      <family val="3"/>
    </font>
    <font>
      <sz val="8"/>
      <name val="メイリオ"/>
      <family val="3"/>
    </font>
    <font>
      <sz val="8"/>
      <name val="ＭＳ Ｐゴシック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0"/>
      <color indexed="10"/>
      <name val="メイリオ"/>
      <family val="3"/>
    </font>
    <font>
      <sz val="10"/>
      <color indexed="10"/>
      <name val="Segoe UI Symbol"/>
      <family val="2"/>
    </font>
    <font>
      <sz val="9"/>
      <name val="Meiryo UI"/>
      <family val="3"/>
    </font>
    <font>
      <sz val="9"/>
      <color indexed="8"/>
      <name val="Meiryo UI"/>
      <family val="3"/>
    </font>
    <font>
      <sz val="9"/>
      <color indexed="16"/>
      <name val="Meiryo UI"/>
      <family val="3"/>
    </font>
    <font>
      <sz val="7.5"/>
      <name val="メイリオ"/>
      <family val="3"/>
    </font>
    <font>
      <sz val="7.5"/>
      <color indexed="10"/>
      <name val="メイリオ"/>
      <family val="3"/>
    </font>
    <font>
      <sz val="7.5"/>
      <color indexed="20"/>
      <name val="ＭＳ Ｐゴシック"/>
      <family val="3"/>
    </font>
    <font>
      <b/>
      <sz val="7.5"/>
      <color indexed="10"/>
      <name val="ＭＳ Ｐゴシック"/>
      <family val="3"/>
    </font>
    <font>
      <sz val="7.5"/>
      <color indexed="8"/>
      <name val="メイリオ"/>
      <family val="3"/>
    </font>
    <font>
      <sz val="10"/>
      <color indexed="10"/>
      <name val="Meiryo UI"/>
      <family val="3"/>
    </font>
    <font>
      <b/>
      <sz val="10"/>
      <color indexed="10"/>
      <name val="Meiryo UI"/>
      <family val="3"/>
    </font>
    <font>
      <sz val="10"/>
      <color indexed="30"/>
      <name val="Meiryo UI"/>
      <family val="3"/>
    </font>
    <font>
      <b/>
      <sz val="10"/>
      <name val="ＭＳ Ｐゴシック"/>
      <family val="3"/>
    </font>
    <font>
      <sz val="10"/>
      <name val="Meiryo UI"/>
      <family val="3"/>
    </font>
    <font>
      <sz val="10"/>
      <name val="ＭＳ Ｐゴシック"/>
      <family val="3"/>
    </font>
    <font>
      <b/>
      <sz val="11"/>
      <color indexed="8"/>
      <name val="Meiryo UI"/>
      <family val="3"/>
    </font>
    <font>
      <sz val="10"/>
      <color indexed="8"/>
      <name val="ＭＳ Ｐゴシック"/>
      <family val="3"/>
    </font>
    <font>
      <sz val="10"/>
      <color indexed="23"/>
      <name val="ＭＳ Ｐゴシック"/>
      <family val="3"/>
    </font>
    <font>
      <u val="single"/>
      <sz val="10"/>
      <color indexed="12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8"/>
      <color indexed="23"/>
      <name val="ＭＳ Ｐゴシック"/>
      <family val="3"/>
    </font>
    <font>
      <sz val="10"/>
      <color indexed="60"/>
      <name val="Meiryo UI"/>
      <family val="3"/>
    </font>
    <font>
      <sz val="10"/>
      <color indexed="10"/>
      <name val="Yu Gothic UI"/>
      <family val="3"/>
    </font>
    <font>
      <sz val="11"/>
      <color indexed="8"/>
      <name val="Meiryo UI"/>
      <family val="3"/>
    </font>
    <font>
      <b/>
      <sz val="10"/>
      <color indexed="16"/>
      <name val="Meiryo UI"/>
      <family val="3"/>
    </font>
    <font>
      <sz val="11"/>
      <color indexed="16"/>
      <name val="ＭＳ Ｐゴシック"/>
      <family val="3"/>
    </font>
    <font>
      <sz val="11"/>
      <color indexed="16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10"/>
      <color indexed="56"/>
      <name val="Meiryo UI"/>
      <family val="3"/>
    </font>
    <font>
      <b/>
      <sz val="10"/>
      <color indexed="55"/>
      <name val="Meiryo UI"/>
      <family val="3"/>
    </font>
    <font>
      <sz val="11"/>
      <color indexed="8"/>
      <name val="メイリオ"/>
      <family val="3"/>
    </font>
    <font>
      <b/>
      <sz val="10"/>
      <color indexed="58"/>
      <name val="Meiryo UI"/>
      <family val="3"/>
    </font>
    <font>
      <sz val="7.5"/>
      <color indexed="58"/>
      <name val="ＭＳ Ｐゴシック"/>
      <family val="3"/>
    </font>
    <font>
      <sz val="11"/>
      <color indexed="30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Meiryo UI"/>
      <family val="3"/>
    </font>
    <font>
      <u val="single"/>
      <sz val="8"/>
      <color indexed="16"/>
      <name val="Meiryo UI"/>
      <family val="3"/>
    </font>
    <font>
      <sz val="8"/>
      <color indexed="16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563C1"/>
      <name val="Calibri"/>
      <family val="3"/>
    </font>
    <font>
      <u val="single"/>
      <sz val="11"/>
      <color rgb="FF0000FF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indexed="8"/>
      <name val="Calibri"/>
      <family val="3"/>
    </font>
    <font>
      <b/>
      <sz val="11"/>
      <color rgb="FFFF0000"/>
      <name val="ＭＳ ゴシック"/>
      <family val="3"/>
    </font>
    <font>
      <sz val="8"/>
      <color theme="0" tint="-0.4999699890613556"/>
      <name val="ＭＳ Ｐゴシック"/>
      <family val="3"/>
    </font>
    <font>
      <sz val="10"/>
      <color rgb="FFC00000"/>
      <name val="Meiryo UI"/>
      <family val="3"/>
    </font>
    <font>
      <sz val="9"/>
      <color rgb="FF000000"/>
      <name val="Meiryo UI"/>
      <family val="3"/>
    </font>
    <font>
      <sz val="10"/>
      <color rgb="FFFF0000"/>
      <name val="Yu Gothic UI"/>
      <family val="3"/>
    </font>
    <font>
      <sz val="11"/>
      <color theme="1"/>
      <name val="Meiryo UI"/>
      <family val="3"/>
    </font>
    <font>
      <b/>
      <sz val="10"/>
      <color theme="5" tint="-0.4999699890613556"/>
      <name val="Meiryo UI"/>
      <family val="3"/>
    </font>
    <font>
      <sz val="11"/>
      <color theme="5" tint="-0.4999699890613556"/>
      <name val="Calibri"/>
      <family val="3"/>
    </font>
    <font>
      <sz val="11"/>
      <color theme="5" tint="-0.4999699890613556"/>
      <name val="Meiryo UI"/>
      <family val="3"/>
    </font>
    <font>
      <sz val="9"/>
      <color theme="1"/>
      <name val="Meiryo UI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sz val="10"/>
      <color theme="3" tint="-0.4999699890613556"/>
      <name val="Meiryo UI"/>
      <family val="3"/>
    </font>
    <font>
      <b/>
      <sz val="10"/>
      <color theme="0" tint="-0.3499799966812134"/>
      <name val="Meiryo UI"/>
      <family val="3"/>
    </font>
    <font>
      <sz val="9"/>
      <color theme="1"/>
      <name val="メイリオ"/>
      <family val="3"/>
    </font>
    <font>
      <sz val="10"/>
      <color theme="5" tint="-0.24997000396251678"/>
      <name val="Meiryo UI"/>
      <family val="3"/>
    </font>
    <font>
      <sz val="11"/>
      <color theme="1"/>
      <name val="メイリオ"/>
      <family val="3"/>
    </font>
    <font>
      <b/>
      <sz val="10"/>
      <color rgb="FF003100"/>
      <name val="Meiryo UI"/>
      <family val="3"/>
    </font>
    <font>
      <sz val="10"/>
      <color rgb="FFFF0000"/>
      <name val="メイリオ"/>
      <family val="3"/>
    </font>
    <font>
      <sz val="10"/>
      <color rgb="FF000000"/>
      <name val="Calibri"/>
      <family val="3"/>
    </font>
    <font>
      <sz val="7.5"/>
      <color rgb="FF003100"/>
      <name val="Calibri"/>
      <family val="3"/>
    </font>
    <font>
      <sz val="10"/>
      <color theme="9" tint="-0.4999699890613556"/>
      <name val="Meiryo UI"/>
      <family val="3"/>
    </font>
    <font>
      <sz val="11"/>
      <color rgb="FF0070C0"/>
      <name val="Calibri"/>
      <family val="3"/>
    </font>
    <font>
      <b/>
      <sz val="10"/>
      <color rgb="FF000000"/>
      <name val="Calibri"/>
      <family val="3"/>
    </font>
    <font>
      <b/>
      <sz val="11"/>
      <color theme="1" tint="0.34999001026153564"/>
      <name val="Meiryo UI"/>
      <family val="3"/>
    </font>
    <font>
      <b/>
      <sz val="11"/>
      <color theme="1" tint="0.34999001026153564"/>
      <name val="Calibri"/>
      <family val="3"/>
    </font>
    <font>
      <u val="single"/>
      <sz val="8"/>
      <color theme="5" tint="-0.4999699890613556"/>
      <name val="Meiryo UI"/>
      <family val="3"/>
    </font>
    <font>
      <sz val="8"/>
      <color theme="5" tint="-0.4999699890613556"/>
      <name val="Meiryo UI"/>
      <family val="3"/>
    </font>
    <font>
      <sz val="10"/>
      <color rgb="FFFF0000"/>
      <name val="Meiryo UI"/>
      <family val="3"/>
    </font>
    <font>
      <sz val="7.5"/>
      <color rgb="FF990099"/>
      <name val="ＭＳ Ｐゴシック"/>
      <family val="3"/>
    </font>
    <font>
      <sz val="10"/>
      <color theme="1"/>
      <name val="メイリオ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FED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rgb="FF000000"/>
      </bottom>
    </border>
    <border>
      <left style="thin"/>
      <right style="thin"/>
      <top>
        <color rgb="FF000000"/>
      </top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rgb="FF000000"/>
      </left>
      <right style="thin"/>
      <top>
        <color rgb="FF000000"/>
      </top>
      <bottom style="thin">
        <color rgb="FF000000"/>
      </bottom>
    </border>
    <border>
      <left style="thin"/>
      <right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>
        <color rgb="FF000000"/>
      </top>
      <bottom>
        <color rgb="FF000000"/>
      </bottom>
    </border>
    <border>
      <left style="thin"/>
      <right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 style="thin"/>
    </border>
    <border>
      <left style="thin"/>
      <right>
        <color rgb="FF000000"/>
      </right>
      <top style="thin"/>
      <bottom style="thin">
        <color rgb="FF000000"/>
      </bottom>
    </border>
    <border>
      <left>
        <color rgb="FF000000"/>
      </left>
      <right>
        <color rgb="FF000000"/>
      </right>
      <top style="thin"/>
      <bottom style="thin">
        <color rgb="FF000000"/>
      </bottom>
    </border>
    <border>
      <left>
        <color rgb="FF000000"/>
      </left>
      <right style="thin"/>
      <top style="thin"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4" fillId="0" borderId="3" applyNumberFormat="0" applyFill="0" applyAlignment="0" applyProtection="0"/>
    <xf numFmtId="0" fontId="95" fillId="29" borderId="0" applyNumberFormat="0" applyBorder="0" applyAlignment="0" applyProtection="0"/>
    <xf numFmtId="0" fontId="96" fillId="30" borderId="4" applyNumberFormat="0" applyAlignment="0" applyProtection="0"/>
    <xf numFmtId="0" fontId="9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8" fillId="0" borderId="0" applyFont="0" applyFill="0" applyBorder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8" applyNumberFormat="0" applyFill="0" applyAlignment="0" applyProtection="0"/>
    <xf numFmtId="0" fontId="103" fillId="30" borderId="9" applyNumberFormat="0" applyAlignment="0" applyProtection="0"/>
    <xf numFmtId="0" fontId="10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5" fillId="31" borderId="4" applyNumberFormat="0" applyAlignment="0" applyProtection="0"/>
    <xf numFmtId="0" fontId="87" fillId="0" borderId="0">
      <alignment/>
      <protection/>
    </xf>
    <xf numFmtId="0" fontId="0" fillId="0" borderId="0">
      <alignment/>
      <protection/>
    </xf>
    <xf numFmtId="0" fontId="106" fillId="0" borderId="0" applyNumberFormat="0" applyFill="0" applyBorder="0" applyAlignment="0" applyProtection="0"/>
    <xf numFmtId="0" fontId="10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/>
    </xf>
    <xf numFmtId="0" fontId="17" fillId="33" borderId="12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8" fillId="0" borderId="25" xfId="0" applyFont="1" applyBorder="1" applyAlignment="1">
      <alignment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vertical="center" wrapText="1"/>
    </xf>
    <xf numFmtId="0" fontId="24" fillId="0" borderId="26" xfId="0" applyFont="1" applyBorder="1" applyAlignment="1">
      <alignment/>
    </xf>
    <xf numFmtId="17" fontId="0" fillId="0" borderId="0" xfId="0" applyNumberFormat="1" applyAlignment="1" quotePrefix="1">
      <alignment horizontal="right"/>
    </xf>
    <xf numFmtId="0" fontId="108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/>
    </xf>
    <xf numFmtId="38" fontId="5" fillId="7" borderId="14" xfId="51" applyFont="1" applyFill="1" applyBorder="1" applyAlignment="1">
      <alignment/>
    </xf>
    <xf numFmtId="38" fontId="5" fillId="7" borderId="10" xfId="51" applyFont="1" applyFill="1" applyBorder="1" applyAlignment="1">
      <alignment/>
    </xf>
    <xf numFmtId="0" fontId="108" fillId="7" borderId="12" xfId="0" applyFont="1" applyFill="1" applyBorder="1" applyAlignment="1">
      <alignment horizontal="center"/>
    </xf>
    <xf numFmtId="0" fontId="109" fillId="7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left"/>
    </xf>
    <xf numFmtId="0" fontId="5" fillId="7" borderId="27" xfId="0" applyFont="1" applyFill="1" applyBorder="1" applyAlignment="1">
      <alignment horizontal="left"/>
    </xf>
    <xf numFmtId="0" fontId="5" fillId="7" borderId="28" xfId="0" applyFont="1" applyFill="1" applyBorder="1" applyAlignment="1">
      <alignment/>
    </xf>
    <xf numFmtId="38" fontId="5" fillId="7" borderId="29" xfId="51" applyFont="1" applyFill="1" applyBorder="1" applyAlignment="1">
      <alignment/>
    </xf>
    <xf numFmtId="38" fontId="5" fillId="7" borderId="30" xfId="51" applyFont="1" applyFill="1" applyBorder="1" applyAlignment="1">
      <alignment horizontal="right" wrapText="1"/>
    </xf>
    <xf numFmtId="38" fontId="5" fillId="7" borderId="30" xfId="51" applyFont="1" applyFill="1" applyBorder="1" applyAlignment="1">
      <alignment wrapText="1"/>
    </xf>
    <xf numFmtId="0" fontId="7" fillId="7" borderId="31" xfId="0" applyFont="1" applyFill="1" applyBorder="1" applyAlignment="1">
      <alignment horizontal="center"/>
    </xf>
    <xf numFmtId="0" fontId="14" fillId="0" borderId="16" xfId="0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4" fillId="0" borderId="32" xfId="0" applyFont="1" applyBorder="1" applyAlignment="1">
      <alignment/>
    </xf>
    <xf numFmtId="0" fontId="25" fillId="0" borderId="32" xfId="0" applyFont="1" applyBorder="1" applyAlignment="1">
      <alignment/>
    </xf>
    <xf numFmtId="17" fontId="110" fillId="0" borderId="33" xfId="0" applyNumberFormat="1" applyFont="1" applyBorder="1" applyAlignment="1" quotePrefix="1">
      <alignment horizontal="right"/>
    </xf>
    <xf numFmtId="0" fontId="18" fillId="36" borderId="34" xfId="0" applyFont="1" applyFill="1" applyBorder="1" applyAlignment="1">
      <alignment horizontal="left" vertical="center" wrapText="1"/>
    </xf>
    <xf numFmtId="0" fontId="0" fillId="7" borderId="34" xfId="0" applyFill="1" applyBorder="1" applyAlignment="1">
      <alignment/>
    </xf>
    <xf numFmtId="0" fontId="0" fillId="0" borderId="0" xfId="65">
      <alignment/>
      <protection/>
    </xf>
    <xf numFmtId="38" fontId="27" fillId="0" borderId="15" xfId="53" applyFont="1" applyBorder="1" applyAlignment="1">
      <alignment horizontal="center"/>
    </xf>
    <xf numFmtId="0" fontId="111" fillId="0" borderId="15" xfId="64" applyFont="1" applyBorder="1" applyAlignment="1">
      <alignment horizontal="center"/>
      <protection/>
    </xf>
    <xf numFmtId="38" fontId="111" fillId="0" borderId="15" xfId="64" applyNumberFormat="1" applyFont="1" applyBorder="1" applyAlignment="1">
      <alignment horizontal="right" vertical="center"/>
      <protection/>
    </xf>
    <xf numFmtId="0" fontId="14" fillId="0" borderId="0" xfId="64" applyFont="1" applyAlignment="1">
      <alignment vertical="center"/>
      <protection/>
    </xf>
    <xf numFmtId="0" fontId="112" fillId="0" borderId="0" xfId="64" applyFont="1" applyAlignment="1">
      <alignment horizontal="left" vertical="center"/>
      <protection/>
    </xf>
    <xf numFmtId="0" fontId="113" fillId="0" borderId="0" xfId="64" applyFont="1">
      <alignment/>
      <protection/>
    </xf>
    <xf numFmtId="0" fontId="30" fillId="0" borderId="0" xfId="65" applyFont="1">
      <alignment/>
      <protection/>
    </xf>
    <xf numFmtId="0" fontId="87" fillId="37" borderId="0" xfId="64" applyFill="1">
      <alignment/>
      <protection/>
    </xf>
    <xf numFmtId="0" fontId="87" fillId="38" borderId="0" xfId="64" applyFill="1">
      <alignment/>
      <protection/>
    </xf>
    <xf numFmtId="0" fontId="114" fillId="39" borderId="0" xfId="64" applyFont="1" applyFill="1">
      <alignment/>
      <protection/>
    </xf>
    <xf numFmtId="0" fontId="115" fillId="0" borderId="0" xfId="64" applyFont="1">
      <alignment/>
      <protection/>
    </xf>
    <xf numFmtId="0" fontId="116" fillId="0" borderId="0" xfId="64" applyFont="1">
      <alignment/>
      <protection/>
    </xf>
    <xf numFmtId="0" fontId="117" fillId="0" borderId="0" xfId="64" applyFont="1">
      <alignment/>
      <protection/>
    </xf>
    <xf numFmtId="0" fontId="114" fillId="0" borderId="0" xfId="64" applyFont="1">
      <alignment/>
      <protection/>
    </xf>
    <xf numFmtId="0" fontId="118" fillId="0" borderId="0" xfId="64" applyFont="1">
      <alignment/>
      <protection/>
    </xf>
    <xf numFmtId="0" fontId="119" fillId="0" borderId="0" xfId="64" applyFont="1">
      <alignment/>
      <protection/>
    </xf>
    <xf numFmtId="0" fontId="0" fillId="0" borderId="0" xfId="0" applyAlignment="1">
      <alignment vertical="center"/>
    </xf>
    <xf numFmtId="0" fontId="120" fillId="0" borderId="0" xfId="64" applyFont="1">
      <alignment/>
      <protection/>
    </xf>
    <xf numFmtId="0" fontId="120" fillId="0" borderId="0" xfId="64" applyFont="1" applyAlignment="1">
      <alignment horizontal="right"/>
      <protection/>
    </xf>
    <xf numFmtId="0" fontId="118" fillId="0" borderId="34" xfId="64" applyFont="1" applyBorder="1">
      <alignment/>
      <protection/>
    </xf>
    <xf numFmtId="0" fontId="114" fillId="0" borderId="35" xfId="64" applyFont="1" applyBorder="1">
      <alignment/>
      <protection/>
    </xf>
    <xf numFmtId="0" fontId="119" fillId="7" borderId="15" xfId="64" applyFont="1" applyFill="1" applyBorder="1">
      <alignment/>
      <protection/>
    </xf>
    <xf numFmtId="0" fontId="121" fillId="7" borderId="15" xfId="64" applyFont="1" applyFill="1" applyBorder="1" applyAlignment="1">
      <alignment horizontal="center"/>
      <protection/>
    </xf>
    <xf numFmtId="0" fontId="119" fillId="7" borderId="15" xfId="64" applyFont="1" applyFill="1" applyBorder="1" applyAlignment="1">
      <alignment horizontal="center"/>
      <protection/>
    </xf>
    <xf numFmtId="0" fontId="119" fillId="7" borderId="15" xfId="64" applyFont="1" applyFill="1" applyBorder="1" applyAlignment="1">
      <alignment horizontal="center" vertical="center"/>
      <protection/>
    </xf>
    <xf numFmtId="0" fontId="27" fillId="7" borderId="15" xfId="64" applyFont="1" applyFill="1" applyBorder="1" applyAlignment="1">
      <alignment horizontal="center"/>
      <protection/>
    </xf>
    <xf numFmtId="0" fontId="114" fillId="39" borderId="0" xfId="64" applyFont="1" applyFill="1" applyAlignment="1">
      <alignment horizontal="center"/>
      <protection/>
    </xf>
    <xf numFmtId="0" fontId="119" fillId="35" borderId="15" xfId="64" applyFont="1" applyFill="1" applyBorder="1">
      <alignment/>
      <protection/>
    </xf>
    <xf numFmtId="38" fontId="119" fillId="0" borderId="15" xfId="53" applyFont="1" applyBorder="1" applyAlignment="1">
      <alignment horizontal="center"/>
    </xf>
    <xf numFmtId="38" fontId="119" fillId="35" borderId="15" xfId="53" applyFont="1" applyFill="1" applyBorder="1" applyAlignment="1">
      <alignment horizontal="center"/>
    </xf>
    <xf numFmtId="38" fontId="119" fillId="0" borderId="15" xfId="53" applyFont="1" applyBorder="1" applyAlignment="1">
      <alignment horizontal="right" vertical="center"/>
    </xf>
    <xf numFmtId="38" fontId="122" fillId="0" borderId="15" xfId="53" applyFont="1" applyBorder="1" applyAlignment="1">
      <alignment horizontal="center"/>
    </xf>
    <xf numFmtId="38" fontId="119" fillId="0" borderId="15" xfId="51" applyFont="1" applyBorder="1" applyAlignment="1">
      <alignment horizontal="center"/>
    </xf>
    <xf numFmtId="0" fontId="119" fillId="0" borderId="15" xfId="64" applyFont="1" applyBorder="1" applyAlignment="1">
      <alignment horizontal="center"/>
      <protection/>
    </xf>
    <xf numFmtId="0" fontId="119" fillId="5" borderId="15" xfId="64" applyFont="1" applyFill="1" applyBorder="1" applyAlignment="1">
      <alignment horizontal="center"/>
      <protection/>
    </xf>
    <xf numFmtId="0" fontId="119" fillId="40" borderId="15" xfId="64" applyFont="1" applyFill="1" applyBorder="1" applyAlignment="1">
      <alignment horizontal="center"/>
      <protection/>
    </xf>
    <xf numFmtId="0" fontId="119" fillId="12" borderId="15" xfId="64" applyFont="1" applyFill="1" applyBorder="1" applyAlignment="1">
      <alignment horizontal="center"/>
      <protection/>
    </xf>
    <xf numFmtId="0" fontId="119" fillId="18" borderId="15" xfId="64" applyFont="1" applyFill="1" applyBorder="1" applyAlignment="1">
      <alignment horizontal="center"/>
      <protection/>
    </xf>
    <xf numFmtId="0" fontId="119" fillId="14" borderId="15" xfId="64" applyFont="1" applyFill="1" applyBorder="1" applyAlignment="1">
      <alignment horizontal="center"/>
      <protection/>
    </xf>
    <xf numFmtId="0" fontId="119" fillId="34" borderId="15" xfId="64" applyFont="1" applyFill="1" applyBorder="1">
      <alignment/>
      <protection/>
    </xf>
    <xf numFmtId="38" fontId="119" fillId="0" borderId="15" xfId="64" applyNumberFormat="1" applyFont="1" applyBorder="1" applyAlignment="1">
      <alignment horizontal="center"/>
      <protection/>
    </xf>
    <xf numFmtId="0" fontId="119" fillId="0" borderId="15" xfId="64" applyFont="1" applyBorder="1">
      <alignment/>
      <protection/>
    </xf>
    <xf numFmtId="0" fontId="119" fillId="16" borderId="15" xfId="64" applyFont="1" applyFill="1" applyBorder="1" applyAlignment="1">
      <alignment horizontal="center"/>
      <protection/>
    </xf>
    <xf numFmtId="0" fontId="123" fillId="0" borderId="0" xfId="64" applyFont="1" applyAlignment="1">
      <alignment horizontal="left" vertical="center"/>
      <protection/>
    </xf>
    <xf numFmtId="0" fontId="119" fillId="0" borderId="0" xfId="64" applyFont="1" applyAlignment="1">
      <alignment vertical="center"/>
      <protection/>
    </xf>
    <xf numFmtId="0" fontId="87" fillId="0" borderId="0" xfId="64" applyAlignment="1">
      <alignment vertical="center"/>
      <protection/>
    </xf>
    <xf numFmtId="0" fontId="124" fillId="0" borderId="0" xfId="64" applyFont="1" applyAlignment="1">
      <alignment vertical="center"/>
      <protection/>
    </xf>
    <xf numFmtId="0" fontId="124" fillId="0" borderId="0" xfId="64" applyFont="1" applyAlignment="1">
      <alignment vertical="center" wrapText="1"/>
      <protection/>
    </xf>
    <xf numFmtId="0" fontId="123" fillId="0" borderId="0" xfId="64" applyFont="1" applyAlignment="1">
      <alignment vertical="center"/>
      <protection/>
    </xf>
    <xf numFmtId="0" fontId="87" fillId="37" borderId="0" xfId="64" applyFill="1" applyAlignment="1">
      <alignment vertical="center"/>
      <protection/>
    </xf>
    <xf numFmtId="0" fontId="125" fillId="37" borderId="0" xfId="64" applyFont="1" applyFill="1" applyAlignment="1">
      <alignment horizontal="center" vertical="center"/>
      <protection/>
    </xf>
    <xf numFmtId="0" fontId="125" fillId="37" borderId="0" xfId="64" applyFont="1" applyFill="1" applyAlignment="1">
      <alignment vertical="center"/>
      <protection/>
    </xf>
    <xf numFmtId="0" fontId="114" fillId="37" borderId="0" xfId="64" applyFont="1" applyFill="1">
      <alignment/>
      <protection/>
    </xf>
    <xf numFmtId="0" fontId="87" fillId="34" borderId="0" xfId="64" applyFill="1">
      <alignment/>
      <protection/>
    </xf>
    <xf numFmtId="0" fontId="114" fillId="34" borderId="0" xfId="64" applyFont="1" applyFill="1">
      <alignment/>
      <protection/>
    </xf>
    <xf numFmtId="3" fontId="126" fillId="41" borderId="15" xfId="64" applyNumberFormat="1" applyFont="1" applyFill="1" applyBorder="1" applyAlignment="1">
      <alignment horizontal="center" vertical="center"/>
      <protection/>
    </xf>
    <xf numFmtId="0" fontId="114" fillId="0" borderId="34" xfId="64" applyFont="1" applyBorder="1">
      <alignment/>
      <protection/>
    </xf>
    <xf numFmtId="0" fontId="125" fillId="0" borderId="36" xfId="64" applyFont="1" applyBorder="1">
      <alignment/>
      <protection/>
    </xf>
    <xf numFmtId="0" fontId="125" fillId="0" borderId="35" xfId="64" applyFont="1" applyBorder="1">
      <alignment/>
      <protection/>
    </xf>
    <xf numFmtId="0" fontId="127" fillId="41" borderId="15" xfId="64" applyFont="1" applyFill="1" applyBorder="1" applyAlignment="1">
      <alignment horizontal="center" vertical="center"/>
      <protection/>
    </xf>
    <xf numFmtId="0" fontId="121" fillId="7" borderId="16" xfId="64" applyFont="1" applyFill="1" applyBorder="1" applyAlignment="1">
      <alignment horizontal="center"/>
      <protection/>
    </xf>
    <xf numFmtId="0" fontId="27" fillId="41" borderId="15" xfId="64" applyFont="1" applyFill="1" applyBorder="1" applyAlignment="1">
      <alignment horizontal="center"/>
      <protection/>
    </xf>
    <xf numFmtId="0" fontId="128" fillId="42" borderId="37" xfId="64" applyFont="1" applyFill="1" applyBorder="1" applyAlignment="1">
      <alignment horizontal="center" vertical="center" wrapText="1"/>
      <protection/>
    </xf>
    <xf numFmtId="3" fontId="129" fillId="42" borderId="38" xfId="64" applyNumberFormat="1" applyFont="1" applyFill="1" applyBorder="1" applyAlignment="1">
      <alignment horizontal="right" vertical="center" wrapText="1"/>
      <protection/>
    </xf>
    <xf numFmtId="0" fontId="128" fillId="42" borderId="38" xfId="64" applyFont="1" applyFill="1" applyBorder="1" applyAlignment="1">
      <alignment horizontal="center" vertical="center" wrapText="1"/>
      <protection/>
    </xf>
    <xf numFmtId="38" fontId="27" fillId="41" borderId="15" xfId="53" applyFont="1" applyFill="1" applyBorder="1" applyAlignment="1">
      <alignment horizontal="center"/>
    </xf>
    <xf numFmtId="0" fontId="128" fillId="42" borderId="39" xfId="64" applyFont="1" applyFill="1" applyBorder="1" applyAlignment="1">
      <alignment horizontal="center" vertical="center" wrapText="1"/>
      <protection/>
    </xf>
    <xf numFmtId="0" fontId="128" fillId="42" borderId="40" xfId="64" applyFont="1" applyFill="1" applyBorder="1" applyAlignment="1">
      <alignment horizontal="center" vertical="center" wrapText="1"/>
      <protection/>
    </xf>
    <xf numFmtId="0" fontId="130" fillId="0" borderId="15" xfId="64" applyFont="1" applyBorder="1" applyAlignment="1">
      <alignment horizontal="center"/>
      <protection/>
    </xf>
    <xf numFmtId="38" fontId="130" fillId="0" borderId="15" xfId="64" applyNumberFormat="1" applyFont="1" applyBorder="1" applyAlignment="1">
      <alignment horizontal="right" vertical="center"/>
      <protection/>
    </xf>
    <xf numFmtId="0" fontId="97" fillId="0" borderId="0" xfId="64" applyFont="1">
      <alignment/>
      <protection/>
    </xf>
    <xf numFmtId="0" fontId="131" fillId="0" borderId="0" xfId="64" applyFont="1">
      <alignment/>
      <protection/>
    </xf>
    <xf numFmtId="0" fontId="132" fillId="0" borderId="0" xfId="64" applyFont="1" applyAlignment="1">
      <alignment horizontal="right" vertical="center" wrapText="1"/>
      <protection/>
    </xf>
    <xf numFmtId="0" fontId="128" fillId="0" borderId="0" xfId="64" applyFont="1" applyAlignment="1">
      <alignment horizontal="center" vertical="center" wrapText="1"/>
      <protection/>
    </xf>
    <xf numFmtId="0" fontId="128" fillId="34" borderId="0" xfId="64" applyFont="1" applyFill="1" applyAlignment="1">
      <alignment horizontal="center" vertical="center" wrapText="1"/>
      <protection/>
    </xf>
    <xf numFmtId="0" fontId="133" fillId="0" borderId="0" xfId="64" applyFont="1" applyAlignment="1">
      <alignment horizontal="left" vertical="center"/>
      <protection/>
    </xf>
    <xf numFmtId="0" fontId="134" fillId="0" borderId="0" xfId="64" applyFont="1" applyAlignment="1">
      <alignment horizontal="left" vertical="center"/>
      <protection/>
    </xf>
    <xf numFmtId="0" fontId="135" fillId="0" borderId="0" xfId="64" applyFont="1">
      <alignment/>
      <protection/>
    </xf>
    <xf numFmtId="0" fontId="136" fillId="0" borderId="0" xfId="64" applyFont="1">
      <alignment/>
      <protection/>
    </xf>
    <xf numFmtId="0" fontId="92" fillId="0" borderId="0" xfId="44" applyAlignment="1">
      <alignment/>
    </xf>
    <xf numFmtId="0" fontId="87" fillId="35" borderId="0" xfId="64" applyFill="1">
      <alignment/>
      <protection/>
    </xf>
    <xf numFmtId="0" fontId="0" fillId="35" borderId="0" xfId="65" applyFill="1">
      <alignment/>
      <protection/>
    </xf>
    <xf numFmtId="0" fontId="0" fillId="35" borderId="0" xfId="0" applyFill="1" applyAlignment="1">
      <alignment vertical="center"/>
    </xf>
    <xf numFmtId="0" fontId="136" fillId="35" borderId="0" xfId="64" applyFont="1" applyFill="1">
      <alignment/>
      <protection/>
    </xf>
    <xf numFmtId="0" fontId="87" fillId="0" borderId="0" xfId="64">
      <alignment/>
      <protection/>
    </xf>
    <xf numFmtId="0" fontId="137" fillId="0" borderId="0" xfId="65" applyFont="1" applyAlignment="1">
      <alignment vertical="center"/>
      <protection/>
    </xf>
    <xf numFmtId="0" fontId="137" fillId="0" borderId="0" xfId="65" applyFont="1" applyAlignment="1">
      <alignment vertical="top"/>
      <protection/>
    </xf>
    <xf numFmtId="0" fontId="33" fillId="0" borderId="0" xfId="65" applyFont="1">
      <alignment/>
      <protection/>
    </xf>
    <xf numFmtId="0" fontId="138" fillId="0" borderId="0" xfId="65" applyFont="1">
      <alignment/>
      <protection/>
    </xf>
    <xf numFmtId="0" fontId="14" fillId="42" borderId="41" xfId="65" applyFont="1" applyFill="1" applyBorder="1" applyAlignment="1">
      <alignment horizontal="center" vertical="center" wrapText="1"/>
      <protection/>
    </xf>
    <xf numFmtId="0" fontId="14" fillId="42" borderId="42" xfId="65" applyFont="1" applyFill="1" applyBorder="1" applyAlignment="1">
      <alignment horizontal="center" vertical="center"/>
      <protection/>
    </xf>
    <xf numFmtId="0" fontId="14" fillId="42" borderId="43" xfId="65" applyFont="1" applyFill="1" applyBorder="1" applyAlignment="1">
      <alignment horizontal="center" vertical="center"/>
      <protection/>
    </xf>
    <xf numFmtId="0" fontId="14" fillId="42" borderId="44" xfId="65" applyFont="1" applyFill="1" applyBorder="1" applyAlignment="1">
      <alignment horizontal="center" vertical="center" wrapText="1"/>
      <protection/>
    </xf>
    <xf numFmtId="0" fontId="43" fillId="42" borderId="45" xfId="65" applyFont="1" applyFill="1" applyBorder="1" applyAlignment="1">
      <alignment horizontal="center" vertical="center" wrapText="1"/>
      <protection/>
    </xf>
    <xf numFmtId="0" fontId="14" fillId="42" borderId="45" xfId="65" applyFont="1" applyFill="1" applyBorder="1" applyAlignment="1">
      <alignment horizontal="center" vertical="center" wrapText="1"/>
      <protection/>
    </xf>
    <xf numFmtId="0" fontId="14" fillId="42" borderId="46" xfId="65" applyFont="1" applyFill="1" applyBorder="1" applyAlignment="1">
      <alignment horizontal="center" vertical="center" wrapText="1"/>
      <protection/>
    </xf>
    <xf numFmtId="0" fontId="14" fillId="42" borderId="47" xfId="65" applyFont="1" applyFill="1" applyBorder="1" applyAlignment="1">
      <alignment horizontal="center" vertical="center" wrapText="1"/>
      <protection/>
    </xf>
    <xf numFmtId="0" fontId="139" fillId="42" borderId="48" xfId="65" applyFont="1" applyFill="1" applyBorder="1" applyAlignment="1">
      <alignment vertical="center"/>
      <protection/>
    </xf>
    <xf numFmtId="0" fontId="139" fillId="42" borderId="49" xfId="65" applyFont="1" applyFill="1" applyBorder="1" applyAlignment="1">
      <alignment vertical="center"/>
      <protection/>
    </xf>
    <xf numFmtId="0" fontId="111" fillId="43" borderId="50" xfId="65" applyFont="1" applyFill="1" applyBorder="1" applyAlignment="1">
      <alignment horizontal="left" vertical="center" wrapText="1"/>
      <protection/>
    </xf>
    <xf numFmtId="0" fontId="111" fillId="43" borderId="51" xfId="65" applyFont="1" applyFill="1" applyBorder="1" applyAlignment="1">
      <alignment horizontal="left" vertical="center" wrapText="1"/>
      <protection/>
    </xf>
    <xf numFmtId="0" fontId="111" fillId="43" borderId="32" xfId="65" applyFont="1" applyFill="1" applyBorder="1" applyAlignment="1">
      <alignment horizontal="left" vertical="center"/>
      <protection/>
    </xf>
    <xf numFmtId="0" fontId="111" fillId="43" borderId="52" xfId="65" applyFont="1" applyFill="1" applyBorder="1" applyAlignment="1">
      <alignment horizontal="left" vertical="center" wrapText="1"/>
      <protection/>
    </xf>
    <xf numFmtId="0" fontId="111" fillId="43" borderId="53" xfId="65" applyFont="1" applyFill="1" applyBorder="1" applyAlignment="1">
      <alignment vertical="center" wrapText="1"/>
      <protection/>
    </xf>
    <xf numFmtId="0" fontId="111" fillId="43" borderId="0" xfId="65" applyFont="1" applyFill="1">
      <alignment/>
      <protection/>
    </xf>
    <xf numFmtId="0" fontId="111" fillId="43" borderId="52" xfId="65" applyFont="1" applyFill="1" applyBorder="1" applyAlignment="1">
      <alignment vertical="center" wrapText="1"/>
      <protection/>
    </xf>
    <xf numFmtId="0" fontId="111" fillId="43" borderId="53" xfId="65" applyFont="1" applyFill="1" applyBorder="1" applyAlignment="1">
      <alignment horizontal="left" vertical="center" wrapText="1"/>
      <protection/>
    </xf>
    <xf numFmtId="0" fontId="42" fillId="42" borderId="48" xfId="65" applyFont="1" applyFill="1" applyBorder="1" applyAlignment="1">
      <alignment horizontal="left" vertical="center" wrapText="1"/>
      <protection/>
    </xf>
    <xf numFmtId="0" fontId="42" fillId="43" borderId="53" xfId="65" applyFont="1" applyFill="1" applyBorder="1" applyAlignment="1">
      <alignment horizontal="left" vertical="center" wrapText="1"/>
      <protection/>
    </xf>
    <xf numFmtId="0" fontId="42" fillId="43" borderId="52" xfId="65" applyFont="1" applyFill="1" applyBorder="1" applyAlignment="1">
      <alignment horizontal="left" vertical="center" wrapText="1"/>
      <protection/>
    </xf>
    <xf numFmtId="0" fontId="14" fillId="42" borderId="54" xfId="65" applyFont="1" applyFill="1" applyBorder="1" applyAlignment="1">
      <alignment horizontal="center" vertical="center" wrapText="1"/>
      <protection/>
    </xf>
    <xf numFmtId="0" fontId="87" fillId="0" borderId="15" xfId="0" applyFont="1" applyBorder="1" applyAlignment="1">
      <alignment vertical="center"/>
    </xf>
    <xf numFmtId="0" fontId="119" fillId="42" borderId="34" xfId="65" applyFont="1" applyFill="1" applyBorder="1" applyAlignment="1">
      <alignment vertical="center" wrapText="1"/>
      <protection/>
    </xf>
    <xf numFmtId="0" fontId="14" fillId="42" borderId="55" xfId="65" applyFont="1" applyFill="1" applyBorder="1" applyAlignment="1">
      <alignment horizontal="center" vertical="center" wrapText="1"/>
      <protection/>
    </xf>
    <xf numFmtId="0" fontId="14" fillId="42" borderId="56" xfId="65" applyFont="1" applyFill="1" applyBorder="1" applyAlignment="1">
      <alignment horizontal="center" vertical="center" wrapText="1"/>
      <protection/>
    </xf>
    <xf numFmtId="0" fontId="139" fillId="42" borderId="15" xfId="65" applyFont="1" applyFill="1" applyBorder="1" applyAlignment="1">
      <alignment vertical="center"/>
      <protection/>
    </xf>
    <xf numFmtId="0" fontId="119" fillId="42" borderId="16" xfId="65" applyFont="1" applyFill="1" applyBorder="1" applyAlignment="1">
      <alignment vertical="center" wrapText="1"/>
      <protection/>
    </xf>
    <xf numFmtId="0" fontId="119" fillId="42" borderId="57" xfId="65" applyFont="1" applyFill="1" applyBorder="1" applyAlignment="1">
      <alignment vertical="center" wrapText="1"/>
      <protection/>
    </xf>
    <xf numFmtId="0" fontId="42" fillId="42" borderId="45" xfId="65" applyFont="1" applyFill="1" applyBorder="1" applyAlignment="1">
      <alignment horizontal="center" vertical="center" wrapText="1"/>
      <protection/>
    </xf>
    <xf numFmtId="0" fontId="19" fillId="7" borderId="36" xfId="0" applyFont="1" applyFill="1" applyBorder="1" applyAlignment="1">
      <alignment vertical="center" wrapText="1"/>
    </xf>
    <xf numFmtId="0" fontId="19" fillId="7" borderId="35" xfId="0" applyFont="1" applyFill="1" applyBorder="1" applyAlignment="1">
      <alignment vertical="center" wrapText="1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38" fontId="9" fillId="7" borderId="62" xfId="51" applyFont="1" applyFill="1" applyBorder="1" applyAlignment="1" quotePrefix="1">
      <alignment horizontal="right" wrapText="1"/>
    </xf>
    <xf numFmtId="38" fontId="9" fillId="7" borderId="26" xfId="51" applyFont="1" applyFill="1" applyBorder="1" applyAlignment="1" quotePrefix="1">
      <alignment horizontal="right" wrapText="1"/>
    </xf>
    <xf numFmtId="38" fontId="5" fillId="7" borderId="63" xfId="51" applyFont="1" applyFill="1" applyBorder="1" applyAlignment="1">
      <alignment horizontal="right" wrapText="1"/>
    </xf>
    <xf numFmtId="38" fontId="5" fillId="7" borderId="26" xfId="51" applyFont="1" applyFill="1" applyBorder="1" applyAlignment="1">
      <alignment horizontal="right" wrapText="1"/>
    </xf>
    <xf numFmtId="38" fontId="5" fillId="7" borderId="64" xfId="51" applyFont="1" applyFill="1" applyBorder="1" applyAlignment="1">
      <alignment horizontal="right" wrapText="1"/>
    </xf>
    <xf numFmtId="0" fontId="13" fillId="7" borderId="17" xfId="0" applyFont="1" applyFill="1" applyBorder="1" applyAlignment="1">
      <alignment horizontal="left" vertical="top"/>
    </xf>
    <xf numFmtId="0" fontId="13" fillId="7" borderId="61" xfId="0" applyFont="1" applyFill="1" applyBorder="1" applyAlignment="1">
      <alignment horizontal="left" vertical="top"/>
    </xf>
    <xf numFmtId="38" fontId="5" fillId="7" borderId="30" xfId="51" applyFont="1" applyFill="1" applyBorder="1" applyAlignment="1">
      <alignment horizontal="right" wrapText="1"/>
    </xf>
    <xf numFmtId="0" fontId="8" fillId="36" borderId="36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left" vertical="center" wrapText="1"/>
    </xf>
    <xf numFmtId="0" fontId="3" fillId="7" borderId="66" xfId="0" applyFont="1" applyFill="1" applyBorder="1" applyAlignment="1">
      <alignment horizontal="left" vertical="center" wrapText="1"/>
    </xf>
    <xf numFmtId="0" fontId="3" fillId="7" borderId="67" xfId="0" applyFont="1" applyFill="1" applyBorder="1" applyAlignment="1">
      <alignment horizontal="left" vertical="center" wrapText="1"/>
    </xf>
    <xf numFmtId="0" fontId="3" fillId="7" borderId="68" xfId="0" applyFont="1" applyFill="1" applyBorder="1" applyAlignment="1">
      <alignment horizontal="center" vertical="center" wrapText="1"/>
    </xf>
    <xf numFmtId="0" fontId="3" fillId="7" borderId="69" xfId="0" applyFont="1" applyFill="1" applyBorder="1" applyAlignment="1">
      <alignment horizontal="center" vertical="center" wrapText="1"/>
    </xf>
    <xf numFmtId="0" fontId="3" fillId="7" borderId="70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 wrapText="1"/>
    </xf>
    <xf numFmtId="0" fontId="3" fillId="7" borderId="72" xfId="0" applyFont="1" applyFill="1" applyBorder="1" applyAlignment="1">
      <alignment horizontal="center" vertical="center" wrapText="1"/>
    </xf>
    <xf numFmtId="0" fontId="3" fillId="7" borderId="73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vertical="center" wrapText="1"/>
    </xf>
    <xf numFmtId="0" fontId="17" fillId="7" borderId="35" xfId="0" applyFont="1" applyFill="1" applyBorder="1" applyAlignment="1">
      <alignment vertical="center" wrapText="1"/>
    </xf>
    <xf numFmtId="0" fontId="3" fillId="7" borderId="74" xfId="0" applyFont="1" applyFill="1" applyBorder="1" applyAlignment="1">
      <alignment horizontal="left" vertical="center" wrapText="1"/>
    </xf>
    <xf numFmtId="0" fontId="3" fillId="7" borderId="59" xfId="0" applyFont="1" applyFill="1" applyBorder="1" applyAlignment="1">
      <alignment horizontal="left" vertical="center" wrapText="1"/>
    </xf>
    <xf numFmtId="0" fontId="3" fillId="7" borderId="75" xfId="0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76" xfId="0" applyFont="1" applyFill="1" applyBorder="1" applyAlignment="1">
      <alignment horizontal="left" vertical="center" wrapText="1"/>
    </xf>
    <xf numFmtId="0" fontId="3" fillId="7" borderId="77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7" borderId="69" xfId="0" applyFont="1" applyFill="1" applyBorder="1" applyAlignment="1">
      <alignment horizontal="left" vertical="center" wrapText="1"/>
    </xf>
    <xf numFmtId="0" fontId="3" fillId="7" borderId="70" xfId="0" applyFont="1" applyFill="1" applyBorder="1" applyAlignment="1">
      <alignment horizontal="left" vertical="center" wrapText="1"/>
    </xf>
    <xf numFmtId="0" fontId="3" fillId="7" borderId="78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3" fillId="7" borderId="79" xfId="0" applyFont="1" applyFill="1" applyBorder="1" applyAlignment="1">
      <alignment horizontal="left" vertical="center" wrapText="1"/>
    </xf>
    <xf numFmtId="0" fontId="19" fillId="7" borderId="80" xfId="0" applyFont="1" applyFill="1" applyBorder="1" applyAlignment="1">
      <alignment horizontal="left" vertical="center" wrapText="1"/>
    </xf>
    <xf numFmtId="0" fontId="19" fillId="7" borderId="81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7" fillId="35" borderId="82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left" vertical="center" wrapText="1"/>
    </xf>
    <xf numFmtId="0" fontId="22" fillId="0" borderId="84" xfId="0" applyFont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9" fillId="7" borderId="51" xfId="0" applyFont="1" applyFill="1" applyBorder="1" applyAlignment="1">
      <alignment vertical="center" wrapText="1"/>
    </xf>
    <xf numFmtId="0" fontId="15" fillId="7" borderId="17" xfId="0" applyFont="1" applyFill="1" applyBorder="1" applyAlignment="1">
      <alignment vertical="top"/>
    </xf>
    <xf numFmtId="0" fontId="16" fillId="7" borderId="0" xfId="0" applyFont="1" applyFill="1" applyAlignment="1">
      <alignment vertical="top"/>
    </xf>
    <xf numFmtId="0" fontId="15" fillId="7" borderId="85" xfId="0" applyFont="1" applyFill="1" applyBorder="1" applyAlignment="1">
      <alignment horizontal="right" vertical="top"/>
    </xf>
    <xf numFmtId="0" fontId="16" fillId="7" borderId="86" xfId="0" applyFont="1" applyFill="1" applyBorder="1" applyAlignment="1">
      <alignment horizontal="right" vertical="top"/>
    </xf>
    <xf numFmtId="0" fontId="15" fillId="7" borderId="17" xfId="0" applyFont="1" applyFill="1" applyBorder="1" applyAlignment="1">
      <alignment horizontal="right" vertical="top"/>
    </xf>
    <xf numFmtId="0" fontId="15" fillId="7" borderId="61" xfId="0" applyFont="1" applyFill="1" applyBorder="1" applyAlignment="1">
      <alignment horizontal="right" vertical="top"/>
    </xf>
    <xf numFmtId="0" fontId="12" fillId="7" borderId="36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9" fillId="7" borderId="84" xfId="0" applyFont="1" applyFill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0" fillId="33" borderId="16" xfId="0" applyFont="1" applyFill="1" applyBorder="1" applyAlignment="1" quotePrefix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7" borderId="82" xfId="0" applyFont="1" applyFill="1" applyBorder="1" applyAlignment="1">
      <alignment horizontal="left"/>
    </xf>
    <xf numFmtId="0" fontId="16" fillId="7" borderId="33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84" xfId="0" applyFont="1" applyFill="1" applyBorder="1" applyAlignment="1">
      <alignment horizontal="center" vertical="center" wrapText="1"/>
    </xf>
    <xf numFmtId="0" fontId="26" fillId="36" borderId="15" xfId="64" applyFont="1" applyFill="1" applyBorder="1" applyAlignment="1">
      <alignment horizontal="center" vertical="center"/>
      <protection/>
    </xf>
    <xf numFmtId="0" fontId="119" fillId="42" borderId="87" xfId="65" applyFont="1" applyFill="1" applyBorder="1" applyAlignment="1">
      <alignment horizontal="left" vertical="center" wrapText="1"/>
      <protection/>
    </xf>
    <xf numFmtId="0" fontId="119" fillId="42" borderId="88" xfId="65" applyFont="1" applyFill="1" applyBorder="1" applyAlignment="1">
      <alignment horizontal="left" vertical="center" wrapText="1"/>
      <protection/>
    </xf>
    <xf numFmtId="0" fontId="119" fillId="42" borderId="89" xfId="65" applyFont="1" applyFill="1" applyBorder="1" applyAlignment="1">
      <alignment horizontal="left" vertical="center" wrapText="1"/>
      <protection/>
    </xf>
    <xf numFmtId="0" fontId="119" fillId="42" borderId="90" xfId="65" applyFont="1" applyFill="1" applyBorder="1" applyAlignment="1">
      <alignment horizontal="left" vertical="center" wrapText="1"/>
      <protection/>
    </xf>
    <xf numFmtId="0" fontId="119" fillId="42" borderId="91" xfId="65" applyFont="1" applyFill="1" applyBorder="1" applyAlignment="1">
      <alignment horizontal="left" vertical="center" wrapText="1"/>
      <protection/>
    </xf>
    <xf numFmtId="0" fontId="119" fillId="42" borderId="92" xfId="65" applyFont="1" applyFill="1" applyBorder="1" applyAlignment="1">
      <alignment horizontal="left" vertical="center" wrapText="1"/>
      <protection/>
    </xf>
    <xf numFmtId="0" fontId="119" fillId="42" borderId="93" xfId="65" applyFont="1" applyFill="1" applyBorder="1" applyAlignment="1">
      <alignment horizontal="left" vertical="center" wrapText="1"/>
      <protection/>
    </xf>
    <xf numFmtId="0" fontId="119" fillId="42" borderId="94" xfId="65" applyFont="1" applyFill="1" applyBorder="1" applyAlignment="1">
      <alignment horizontal="left" vertical="center" wrapText="1"/>
      <protection/>
    </xf>
    <xf numFmtId="0" fontId="119" fillId="42" borderId="95" xfId="65" applyFont="1" applyFill="1" applyBorder="1" applyAlignment="1">
      <alignment horizontal="left" vertical="center" wrapText="1"/>
      <protection/>
    </xf>
    <xf numFmtId="0" fontId="119" fillId="42" borderId="82" xfId="65" applyFont="1" applyFill="1" applyBorder="1" applyAlignment="1">
      <alignment horizontal="left" vertical="center" wrapText="1"/>
      <protection/>
    </xf>
    <xf numFmtId="0" fontId="119" fillId="42" borderId="32" xfId="65" applyFont="1" applyFill="1" applyBorder="1" applyAlignment="1">
      <alignment horizontal="left" vertical="center" wrapText="1"/>
      <protection/>
    </xf>
    <xf numFmtId="0" fontId="119" fillId="42" borderId="33" xfId="65" applyFont="1" applyFill="1" applyBorder="1" applyAlignment="1">
      <alignment horizontal="left" vertical="center" wrapText="1"/>
      <protection/>
    </xf>
    <xf numFmtId="0" fontId="119" fillId="42" borderId="48" xfId="65" applyFont="1" applyFill="1" applyBorder="1" applyAlignment="1">
      <alignment vertical="center" wrapText="1"/>
      <protection/>
    </xf>
    <xf numFmtId="0" fontId="119" fillId="42" borderId="88" xfId="65" applyFont="1" applyFill="1" applyBorder="1" applyAlignment="1">
      <alignment vertical="center" wrapText="1"/>
      <protection/>
    </xf>
    <xf numFmtId="0" fontId="119" fillId="42" borderId="89" xfId="65" applyFont="1" applyFill="1" applyBorder="1" applyAlignment="1">
      <alignment vertical="center" wrapText="1"/>
      <protection/>
    </xf>
    <xf numFmtId="0" fontId="14" fillId="42" borderId="44" xfId="65" applyFont="1" applyFill="1" applyBorder="1" applyAlignment="1">
      <alignment horizontal="center" vertical="center" wrapText="1"/>
      <protection/>
    </xf>
    <xf numFmtId="0" fontId="14" fillId="42" borderId="46" xfId="65" applyFont="1" applyFill="1" applyBorder="1" applyAlignment="1">
      <alignment horizontal="center" vertical="center" wrapText="1"/>
      <protection/>
    </xf>
    <xf numFmtId="0" fontId="42" fillId="42" borderId="17" xfId="65" applyFont="1" applyFill="1" applyBorder="1" applyAlignment="1">
      <alignment vertical="center" wrapText="1"/>
      <protection/>
    </xf>
    <xf numFmtId="0" fontId="42" fillId="42" borderId="0" xfId="65" applyFont="1" applyFill="1" applyAlignment="1">
      <alignment vertical="center" wrapText="1"/>
      <protection/>
    </xf>
    <xf numFmtId="38" fontId="119" fillId="42" borderId="96" xfId="51" applyFont="1" applyFill="1" applyBorder="1" applyAlignment="1">
      <alignment vertical="center" wrapText="1"/>
    </xf>
    <xf numFmtId="38" fontId="119" fillId="42" borderId="57" xfId="51" applyFont="1" applyFill="1" applyBorder="1" applyAlignment="1">
      <alignment vertical="center" wrapText="1"/>
    </xf>
    <xf numFmtId="0" fontId="42" fillId="42" borderId="87" xfId="65" applyFont="1" applyFill="1" applyBorder="1" applyAlignment="1">
      <alignment vertical="center" wrapText="1"/>
      <protection/>
    </xf>
    <xf numFmtId="0" fontId="42" fillId="42" borderId="88" xfId="65" applyFont="1" applyFill="1" applyBorder="1" applyAlignment="1">
      <alignment vertical="center" wrapText="1"/>
      <protection/>
    </xf>
    <xf numFmtId="0" fontId="42" fillId="42" borderId="53" xfId="65" applyFont="1" applyFill="1" applyBorder="1" applyAlignment="1">
      <alignment horizontal="left" vertical="center" wrapText="1"/>
      <protection/>
    </xf>
    <xf numFmtId="0" fontId="42" fillId="42" borderId="50" xfId="65" applyFont="1" applyFill="1" applyBorder="1" applyAlignment="1">
      <alignment horizontal="left" vertical="center" wrapText="1"/>
      <protection/>
    </xf>
    <xf numFmtId="0" fontId="42" fillId="42" borderId="52" xfId="65" applyFont="1" applyFill="1" applyBorder="1" applyAlignment="1">
      <alignment horizontal="left" vertical="center" wrapText="1"/>
      <protection/>
    </xf>
    <xf numFmtId="0" fontId="119" fillId="42" borderId="97" xfId="65" applyFont="1" applyFill="1" applyBorder="1" applyAlignment="1">
      <alignment horizontal="center" vertical="center" wrapText="1"/>
      <protection/>
    </xf>
    <xf numFmtId="0" fontId="119" fillId="42" borderId="98" xfId="65" applyFont="1" applyFill="1" applyBorder="1" applyAlignment="1">
      <alignment horizontal="center" vertical="center" wrapText="1"/>
      <protection/>
    </xf>
    <xf numFmtId="0" fontId="119" fillId="42" borderId="99" xfId="65" applyFont="1" applyFill="1" applyBorder="1" applyAlignment="1">
      <alignment horizontal="center" vertical="center" wrapText="1"/>
      <protection/>
    </xf>
    <xf numFmtId="0" fontId="119" fillId="42" borderId="36" xfId="65" applyFont="1" applyFill="1" applyBorder="1" applyAlignment="1">
      <alignment horizontal="center" vertical="center" wrapText="1"/>
      <protection/>
    </xf>
    <xf numFmtId="0" fontId="119" fillId="42" borderId="35" xfId="65" applyFont="1" applyFill="1" applyBorder="1" applyAlignment="1">
      <alignment horizontal="center" vertical="center" wrapText="1"/>
      <protection/>
    </xf>
    <xf numFmtId="0" fontId="119" fillId="42" borderId="34" xfId="65" applyFont="1" applyFill="1" applyBorder="1" applyAlignment="1">
      <alignment horizontal="center" vertical="center" wrapText="1"/>
      <protection/>
    </xf>
    <xf numFmtId="0" fontId="14" fillId="42" borderId="45" xfId="65" applyFont="1" applyFill="1" applyBorder="1" applyAlignment="1">
      <alignment horizontal="center" vertical="center" wrapText="1"/>
      <protection/>
    </xf>
    <xf numFmtId="0" fontId="42" fillId="42" borderId="25" xfId="65" applyFont="1" applyFill="1" applyBorder="1" applyAlignment="1">
      <alignment vertical="center" wrapText="1"/>
      <protection/>
    </xf>
    <xf numFmtId="0" fontId="42" fillId="42" borderId="51" xfId="65" applyFont="1" applyFill="1" applyBorder="1" applyAlignment="1">
      <alignment vertical="center" wrapText="1"/>
      <protection/>
    </xf>
    <xf numFmtId="0" fontId="119" fillId="42" borderId="96" xfId="65" applyFont="1" applyFill="1" applyBorder="1" applyAlignment="1">
      <alignment vertical="center" wrapText="1"/>
      <protection/>
    </xf>
    <xf numFmtId="0" fontId="119" fillId="42" borderId="26" xfId="65" applyFont="1" applyFill="1" applyBorder="1" applyAlignment="1">
      <alignment vertical="center" wrapText="1"/>
      <protection/>
    </xf>
    <xf numFmtId="0" fontId="119" fillId="42" borderId="57" xfId="65" applyFont="1" applyFill="1" applyBorder="1" applyAlignment="1">
      <alignment vertical="center" wrapText="1"/>
      <protection/>
    </xf>
    <xf numFmtId="0" fontId="42" fillId="0" borderId="17" xfId="65" applyFont="1" applyBorder="1" applyAlignment="1">
      <alignment vertical="center"/>
      <protection/>
    </xf>
    <xf numFmtId="0" fontId="42" fillId="0" borderId="0" xfId="65" applyFont="1" applyAlignment="1">
      <alignment vertical="center"/>
      <protection/>
    </xf>
    <xf numFmtId="0" fontId="47" fillId="42" borderId="82" xfId="45" applyFont="1" applyFill="1" applyBorder="1" applyAlignment="1" applyProtection="1">
      <alignment vertical="center" wrapText="1"/>
      <protection/>
    </xf>
    <xf numFmtId="0" fontId="47" fillId="42" borderId="32" xfId="45" applyFont="1" applyFill="1" applyBorder="1" applyAlignment="1" applyProtection="1">
      <alignment vertical="center" wrapText="1"/>
      <protection/>
    </xf>
    <xf numFmtId="0" fontId="14" fillId="42" borderId="16" xfId="65" applyFont="1" applyFill="1" applyBorder="1" applyAlignment="1">
      <alignment horizontal="center" vertical="center" wrapText="1"/>
      <protection/>
    </xf>
    <xf numFmtId="0" fontId="14" fillId="42" borderId="11" xfId="65" applyFont="1" applyFill="1" applyBorder="1" applyAlignment="1">
      <alignment horizontal="center" vertical="center" wrapText="1"/>
      <protection/>
    </xf>
    <xf numFmtId="0" fontId="42" fillId="42" borderId="93" xfId="65" applyFont="1" applyFill="1" applyBorder="1" applyAlignment="1">
      <alignment vertical="center" wrapText="1"/>
      <protection/>
    </xf>
    <xf numFmtId="0" fontId="42" fillId="42" borderId="94" xfId="65" applyFont="1" applyFill="1" applyBorder="1" applyAlignment="1">
      <alignment vertical="center" wrapText="1"/>
      <protection/>
    </xf>
    <xf numFmtId="0" fontId="47" fillId="42" borderId="17" xfId="45" applyFont="1" applyFill="1" applyBorder="1" applyAlignment="1" applyProtection="1">
      <alignment vertical="center" wrapText="1"/>
      <protection/>
    </xf>
    <xf numFmtId="0" fontId="47" fillId="42" borderId="0" xfId="45" applyFont="1" applyFill="1" applyAlignment="1" applyProtection="1">
      <alignment vertical="center" wrapText="1"/>
      <protection/>
    </xf>
    <xf numFmtId="0" fontId="41" fillId="42" borderId="100" xfId="65" applyFont="1" applyFill="1" applyBorder="1" applyAlignment="1">
      <alignment horizontal="center" vertical="center" wrapText="1"/>
      <protection/>
    </xf>
    <xf numFmtId="0" fontId="41" fillId="42" borderId="101" xfId="65" applyFont="1" applyFill="1" applyBorder="1" applyAlignment="1">
      <alignment horizontal="center" vertical="center" wrapText="1"/>
      <protection/>
    </xf>
    <xf numFmtId="0" fontId="41" fillId="42" borderId="102" xfId="65" applyFont="1" applyFill="1" applyBorder="1" applyAlignment="1">
      <alignment horizontal="center" vertical="center" wrapText="1"/>
      <protection/>
    </xf>
    <xf numFmtId="0" fontId="14" fillId="42" borderId="93" xfId="65" applyFont="1" applyFill="1" applyBorder="1" applyAlignment="1">
      <alignment horizontal="center" vertical="center" wrapText="1"/>
      <protection/>
    </xf>
    <xf numFmtId="0" fontId="14" fillId="42" borderId="94" xfId="65" applyFont="1" applyFill="1" applyBorder="1" applyAlignment="1">
      <alignment horizontal="center" vertical="center" wrapText="1"/>
      <protection/>
    </xf>
    <xf numFmtId="0" fontId="14" fillId="42" borderId="95" xfId="65" applyFont="1" applyFill="1" applyBorder="1" applyAlignment="1">
      <alignment horizontal="center" vertical="center" wrapText="1"/>
      <protection/>
    </xf>
    <xf numFmtId="0" fontId="42" fillId="0" borderId="34" xfId="65" applyFont="1" applyBorder="1" applyAlignment="1">
      <alignment horizontal="center"/>
      <protection/>
    </xf>
    <xf numFmtId="0" fontId="42" fillId="0" borderId="36" xfId="65" applyFont="1" applyBorder="1" applyAlignment="1">
      <alignment horizontal="center"/>
      <protection/>
    </xf>
    <xf numFmtId="0" fontId="42" fillId="0" borderId="35" xfId="65" applyFont="1" applyBorder="1" applyAlignment="1">
      <alignment horizontal="center"/>
      <protection/>
    </xf>
    <xf numFmtId="0" fontId="14" fillId="42" borderId="82" xfId="65" applyFont="1" applyFill="1" applyBorder="1" applyAlignment="1">
      <alignment horizontal="left" vertical="center" wrapText="1"/>
      <protection/>
    </xf>
    <xf numFmtId="0" fontId="14" fillId="42" borderId="32" xfId="65" applyFont="1" applyFill="1" applyBorder="1" applyAlignment="1">
      <alignment horizontal="left" vertical="center" wrapText="1"/>
      <protection/>
    </xf>
    <xf numFmtId="0" fontId="14" fillId="42" borderId="33" xfId="65" applyFont="1" applyFill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37</xdr:row>
      <xdr:rowOff>123825</xdr:rowOff>
    </xdr:from>
    <xdr:to>
      <xdr:col>1</xdr:col>
      <xdr:colOff>514350</xdr:colOff>
      <xdr:row>40</xdr:row>
      <xdr:rowOff>209550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658350"/>
          <a:ext cx="495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514350</xdr:colOff>
      <xdr:row>1</xdr:row>
      <xdr:rowOff>352425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238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30</xdr:row>
      <xdr:rowOff>200025</xdr:rowOff>
    </xdr:from>
    <xdr:to>
      <xdr:col>5</xdr:col>
      <xdr:colOff>28575</xdr:colOff>
      <xdr:row>45</xdr:row>
      <xdr:rowOff>123825</xdr:rowOff>
    </xdr:to>
    <xdr:pic>
      <xdr:nvPicPr>
        <xdr:cNvPr id="1" name="図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96050"/>
          <a:ext cx="36957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40</xdr:row>
      <xdr:rowOff>161925</xdr:rowOff>
    </xdr:from>
    <xdr:to>
      <xdr:col>2</xdr:col>
      <xdr:colOff>923925</xdr:colOff>
      <xdr:row>45</xdr:row>
      <xdr:rowOff>114300</xdr:rowOff>
    </xdr:to>
    <xdr:sp fLocksText="0">
      <xdr:nvSpPr>
        <xdr:cNvPr id="2" name="テキスト ボックス 49"/>
        <xdr:cNvSpPr txBox="1">
          <a:spLocks noChangeArrowheads="1"/>
        </xdr:cNvSpPr>
      </xdr:nvSpPr>
      <xdr:spPr>
        <a:xfrm>
          <a:off x="809625" y="8201025"/>
          <a:ext cx="1190625" cy="8096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26</xdr:row>
      <xdr:rowOff>133350</xdr:rowOff>
    </xdr:from>
    <xdr:to>
      <xdr:col>2</xdr:col>
      <xdr:colOff>19050</xdr:colOff>
      <xdr:row>41</xdr:row>
      <xdr:rowOff>28575</xdr:rowOff>
    </xdr:to>
    <xdr:sp>
      <xdr:nvSpPr>
        <xdr:cNvPr id="3" name="直線矢印コネクタ 50"/>
        <xdr:cNvSpPr>
          <a:spLocks/>
        </xdr:cNvSpPr>
      </xdr:nvSpPr>
      <xdr:spPr>
        <a:xfrm flipH="1" flipV="1">
          <a:off x="638175" y="5600700"/>
          <a:ext cx="457200" cy="2638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26</xdr:row>
      <xdr:rowOff>142875</xdr:rowOff>
    </xdr:from>
    <xdr:to>
      <xdr:col>2</xdr:col>
      <xdr:colOff>619125</xdr:colOff>
      <xdr:row>41</xdr:row>
      <xdr:rowOff>76200</xdr:rowOff>
    </xdr:to>
    <xdr:sp>
      <xdr:nvSpPr>
        <xdr:cNvPr id="4" name="直線矢印コネクタ 51"/>
        <xdr:cNvSpPr>
          <a:spLocks/>
        </xdr:cNvSpPr>
      </xdr:nvSpPr>
      <xdr:spPr>
        <a:xfrm flipH="1" flipV="1">
          <a:off x="1628775" y="5610225"/>
          <a:ext cx="66675" cy="2676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152400</xdr:colOff>
      <xdr:row>31</xdr:row>
      <xdr:rowOff>66675</xdr:rowOff>
    </xdr:from>
    <xdr:to>
      <xdr:col>6</xdr:col>
      <xdr:colOff>828675</xdr:colOff>
      <xdr:row>46</xdr:row>
      <xdr:rowOff>57150</xdr:rowOff>
    </xdr:to>
    <xdr:pic>
      <xdr:nvPicPr>
        <xdr:cNvPr id="5" name="図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6562725"/>
          <a:ext cx="17716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47</xdr:row>
      <xdr:rowOff>9525</xdr:rowOff>
    </xdr:from>
    <xdr:to>
      <xdr:col>8</xdr:col>
      <xdr:colOff>200025</xdr:colOff>
      <xdr:row>74</xdr:row>
      <xdr:rowOff>57150</xdr:rowOff>
    </xdr:to>
    <xdr:pic>
      <xdr:nvPicPr>
        <xdr:cNvPr id="6" name="図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248775"/>
          <a:ext cx="68389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11</xdr:row>
      <xdr:rowOff>104775</xdr:rowOff>
    </xdr:from>
    <xdr:to>
      <xdr:col>7</xdr:col>
      <xdr:colOff>180975</xdr:colOff>
      <xdr:row>14</xdr:row>
      <xdr:rowOff>66675</xdr:rowOff>
    </xdr:to>
    <xdr:sp>
      <xdr:nvSpPr>
        <xdr:cNvPr id="7" name="フリーフォーム: 図形 54"/>
        <xdr:cNvSpPr>
          <a:spLocks/>
        </xdr:cNvSpPr>
      </xdr:nvSpPr>
      <xdr:spPr>
        <a:xfrm>
          <a:off x="2628900" y="2390775"/>
          <a:ext cx="3248025" cy="619125"/>
        </a:xfrm>
        <a:custGeom>
          <a:pathLst>
            <a:path h="581025" w="3114675">
              <a:moveTo>
                <a:pt x="0" y="561975"/>
              </a:moveTo>
              <a:cubicBezTo>
                <a:pt x="341312" y="398462"/>
                <a:pt x="682625" y="234950"/>
                <a:pt x="1104900" y="238125"/>
              </a:cubicBezTo>
              <a:cubicBezTo>
                <a:pt x="1527175" y="241300"/>
                <a:pt x="2533650" y="581025"/>
                <a:pt x="2533650" y="581025"/>
              </a:cubicBezTo>
              <a:lnTo>
                <a:pt x="2533650" y="581025"/>
              </a:lnTo>
              <a:lnTo>
                <a:pt x="3114675" y="0"/>
              </a:lnTo>
            </a:path>
          </a:pathLst>
        </a:cu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781050</xdr:colOff>
      <xdr:row>11</xdr:row>
      <xdr:rowOff>123825</xdr:rowOff>
    </xdr:from>
    <xdr:to>
      <xdr:col>9</xdr:col>
      <xdr:colOff>342900</xdr:colOff>
      <xdr:row>11</xdr:row>
      <xdr:rowOff>133350</xdr:rowOff>
    </xdr:to>
    <xdr:sp>
      <xdr:nvSpPr>
        <xdr:cNvPr id="8" name="直線矢印コネクタ 55"/>
        <xdr:cNvSpPr>
          <a:spLocks/>
        </xdr:cNvSpPr>
      </xdr:nvSpPr>
      <xdr:spPr>
        <a:xfrm flipV="1">
          <a:off x="6477000" y="2409825"/>
          <a:ext cx="1457325" cy="95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14</xdr:row>
      <xdr:rowOff>9525</xdr:rowOff>
    </xdr:from>
    <xdr:to>
      <xdr:col>3</xdr:col>
      <xdr:colOff>600075</xdr:colOff>
      <xdr:row>15</xdr:row>
      <xdr:rowOff>9525</xdr:rowOff>
    </xdr:to>
    <xdr:sp>
      <xdr:nvSpPr>
        <xdr:cNvPr id="9" name="楕円 56"/>
        <xdr:cNvSpPr>
          <a:spLocks/>
        </xdr:cNvSpPr>
      </xdr:nvSpPr>
      <xdr:spPr>
        <a:xfrm>
          <a:off x="2438400" y="2952750"/>
          <a:ext cx="3810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tek.jp/sub-rocket-engine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tek.jp/sub-ryoukinn.html" TargetMode="External" /><Relationship Id="rId2" Type="http://schemas.openxmlformats.org/officeDocument/2006/relationships/hyperlink" Target="http://www.ktek.jp/sub-ryoukin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view="pageBreakPreview" zoomScaleSheetLayoutView="100" zoomScalePageLayoutView="0" workbookViewId="0" topLeftCell="A7">
      <selection activeCell="F20" sqref="F20:F21"/>
    </sheetView>
  </sheetViews>
  <sheetFormatPr defaultColWidth="9.00390625" defaultRowHeight="13.5"/>
  <cols>
    <col min="1" max="1" width="0.5" style="0" customWidth="1"/>
    <col min="2" max="2" width="7.00390625" style="0" customWidth="1"/>
    <col min="3" max="3" width="44.625" style="0" customWidth="1"/>
    <col min="4" max="4" width="11.75390625" style="0" customWidth="1"/>
    <col min="5" max="5" width="10.375" style="0" customWidth="1"/>
    <col min="6" max="6" width="28.00390625" style="0" customWidth="1"/>
  </cols>
  <sheetData>
    <row r="1" spans="2:6" ht="23.25" customHeight="1">
      <c r="B1" s="1"/>
      <c r="C1" s="137" t="s">
        <v>138</v>
      </c>
      <c r="D1" s="1"/>
      <c r="E1" s="1"/>
      <c r="F1" s="1"/>
    </row>
    <row r="2" spans="2:6" ht="29.25" customHeight="1">
      <c r="B2" s="49"/>
      <c r="C2" s="238" t="s">
        <v>27</v>
      </c>
      <c r="D2" s="238"/>
      <c r="E2" s="238"/>
      <c r="F2" s="239"/>
    </row>
    <row r="3" spans="2:6" ht="23.25" customHeight="1">
      <c r="B3" s="246" t="s">
        <v>25</v>
      </c>
      <c r="C3" s="247"/>
      <c r="D3" s="247"/>
      <c r="E3" s="247"/>
      <c r="F3" s="248"/>
    </row>
    <row r="4" spans="2:6" ht="20.25" customHeight="1">
      <c r="B4" s="228" t="s">
        <v>30</v>
      </c>
      <c r="C4" s="229"/>
      <c r="D4" s="229"/>
      <c r="E4" s="229"/>
      <c r="F4" s="230"/>
    </row>
    <row r="5" spans="2:6" ht="16.5" customHeight="1">
      <c r="B5" s="249" t="s">
        <v>42</v>
      </c>
      <c r="C5" s="250"/>
      <c r="D5" s="250"/>
      <c r="E5" s="250"/>
      <c r="F5" s="251"/>
    </row>
    <row r="6" spans="2:6" ht="18" customHeight="1">
      <c r="B6" s="256" t="s">
        <v>39</v>
      </c>
      <c r="C6" s="257"/>
      <c r="D6" s="257"/>
      <c r="E6" s="257"/>
      <c r="F6" s="258"/>
    </row>
    <row r="7" spans="2:6" ht="15.75" customHeight="1">
      <c r="B7" s="213" t="s">
        <v>48</v>
      </c>
      <c r="C7" s="214"/>
      <c r="D7" s="214"/>
      <c r="E7" s="214"/>
      <c r="F7" s="215"/>
    </row>
    <row r="8" spans="2:6" ht="15.75" customHeight="1">
      <c r="B8" s="216" t="s">
        <v>31</v>
      </c>
      <c r="C8" s="217"/>
      <c r="D8" s="217"/>
      <c r="E8" s="217"/>
      <c r="F8" s="218"/>
    </row>
    <row r="9" spans="2:6" ht="16.5" customHeight="1">
      <c r="B9" s="219" t="s">
        <v>10</v>
      </c>
      <c r="C9" s="220"/>
      <c r="D9" s="220"/>
      <c r="E9" s="220"/>
      <c r="F9" s="221"/>
    </row>
    <row r="10" spans="2:6" ht="21.75" customHeight="1">
      <c r="B10" s="222" t="s">
        <v>29</v>
      </c>
      <c r="C10" s="223"/>
      <c r="D10" s="223"/>
      <c r="E10" s="223"/>
      <c r="F10" s="224"/>
    </row>
    <row r="11" spans="2:6" ht="19.5" customHeight="1">
      <c r="B11" s="2" t="s">
        <v>0</v>
      </c>
      <c r="C11" s="4" t="s">
        <v>18</v>
      </c>
      <c r="D11" s="5" t="s">
        <v>1</v>
      </c>
      <c r="E11" s="6" t="s">
        <v>19</v>
      </c>
      <c r="F11" s="7" t="s">
        <v>32</v>
      </c>
    </row>
    <row r="12" spans="2:6" ht="19.5" customHeight="1">
      <c r="B12" s="41">
        <v>1</v>
      </c>
      <c r="C12" s="29" t="s">
        <v>54</v>
      </c>
      <c r="D12" s="30">
        <v>2</v>
      </c>
      <c r="E12" s="31">
        <v>200</v>
      </c>
      <c r="F12" s="32">
        <f>SUM(D12*E12)</f>
        <v>400</v>
      </c>
    </row>
    <row r="13" spans="2:6" ht="19.5" customHeight="1">
      <c r="B13" s="41">
        <v>2</v>
      </c>
      <c r="C13" s="29" t="s">
        <v>55</v>
      </c>
      <c r="D13" s="30"/>
      <c r="E13" s="31"/>
      <c r="F13" s="32">
        <f aca="true" t="shared" si="0" ref="F13:F19">SUM(D13*E13)</f>
        <v>0</v>
      </c>
    </row>
    <row r="14" spans="2:6" ht="19.5" customHeight="1">
      <c r="B14" s="41">
        <v>3</v>
      </c>
      <c r="C14" s="33" t="s">
        <v>56</v>
      </c>
      <c r="D14" s="30"/>
      <c r="E14" s="31"/>
      <c r="F14" s="32">
        <f t="shared" si="0"/>
        <v>0</v>
      </c>
    </row>
    <row r="15" spans="2:6" ht="19.5" customHeight="1">
      <c r="B15" s="41">
        <v>4</v>
      </c>
      <c r="C15" s="34"/>
      <c r="D15" s="30"/>
      <c r="E15" s="31"/>
      <c r="F15" s="32">
        <f t="shared" si="0"/>
        <v>0</v>
      </c>
    </row>
    <row r="16" spans="2:6" ht="19.5" customHeight="1">
      <c r="B16" s="41">
        <v>5</v>
      </c>
      <c r="C16" s="35"/>
      <c r="D16" s="30"/>
      <c r="E16" s="31"/>
      <c r="F16" s="32">
        <f t="shared" si="0"/>
        <v>0</v>
      </c>
    </row>
    <row r="17" spans="2:6" ht="19.5" customHeight="1">
      <c r="B17" s="41">
        <v>6</v>
      </c>
      <c r="C17" s="35"/>
      <c r="D17" s="30"/>
      <c r="E17" s="31"/>
      <c r="F17" s="32">
        <f t="shared" si="0"/>
        <v>0</v>
      </c>
    </row>
    <row r="18" spans="2:6" ht="19.5" customHeight="1">
      <c r="B18" s="41">
        <v>7</v>
      </c>
      <c r="C18" s="35"/>
      <c r="D18" s="30"/>
      <c r="E18" s="31"/>
      <c r="F18" s="32">
        <f t="shared" si="0"/>
        <v>0</v>
      </c>
    </row>
    <row r="19" spans="2:6" ht="19.5" customHeight="1">
      <c r="B19" s="41">
        <v>8</v>
      </c>
      <c r="C19" s="36"/>
      <c r="D19" s="37"/>
      <c r="E19" s="38"/>
      <c r="F19" s="32">
        <f t="shared" si="0"/>
        <v>0</v>
      </c>
    </row>
    <row r="20" spans="2:6" ht="23.25" customHeight="1">
      <c r="B20" s="254" t="s">
        <v>12</v>
      </c>
      <c r="C20" s="8" t="s">
        <v>15</v>
      </c>
      <c r="D20" s="231" t="s">
        <v>35</v>
      </c>
      <c r="E20" s="240"/>
      <c r="F20" s="180">
        <f>SUM(F12:F19)</f>
        <v>400</v>
      </c>
    </row>
    <row r="21" spans="2:6" ht="18" customHeight="1">
      <c r="B21" s="255"/>
      <c r="C21" s="25" t="s">
        <v>16</v>
      </c>
      <c r="D21" s="252" t="s">
        <v>26</v>
      </c>
      <c r="E21" s="253"/>
      <c r="F21" s="185"/>
    </row>
    <row r="22" spans="2:6" ht="18" customHeight="1">
      <c r="B22" s="9"/>
      <c r="C22" s="42" t="s">
        <v>47</v>
      </c>
      <c r="D22" s="197" t="s">
        <v>57</v>
      </c>
      <c r="E22" s="198"/>
      <c r="F22" s="39">
        <f>SUM(F20)*0.1</f>
        <v>40</v>
      </c>
    </row>
    <row r="23" spans="2:6" ht="18" customHeight="1">
      <c r="B23" s="9" t="s">
        <v>13</v>
      </c>
      <c r="C23" s="43" t="s">
        <v>45</v>
      </c>
      <c r="D23" s="170" t="s">
        <v>36</v>
      </c>
      <c r="E23" s="171"/>
      <c r="F23" s="40">
        <v>0</v>
      </c>
    </row>
    <row r="24" spans="2:6" ht="19.5" customHeight="1">
      <c r="B24" s="10"/>
      <c r="C24" s="44" t="s">
        <v>46</v>
      </c>
      <c r="D24" s="231" t="s">
        <v>37</v>
      </c>
      <c r="E24" s="231"/>
      <c r="F24" s="180">
        <v>0</v>
      </c>
    </row>
    <row r="25" spans="2:6" ht="16.5" customHeight="1">
      <c r="B25" s="225" t="s">
        <v>2</v>
      </c>
      <c r="C25" s="241" t="s">
        <v>17</v>
      </c>
      <c r="D25" s="232" t="s">
        <v>50</v>
      </c>
      <c r="E25" s="233"/>
      <c r="F25" s="181"/>
    </row>
    <row r="26" spans="2:6" ht="17.25" customHeight="1">
      <c r="B26" s="226"/>
      <c r="C26" s="241"/>
      <c r="D26" s="236" t="s">
        <v>58</v>
      </c>
      <c r="E26" s="237"/>
      <c r="F26" s="181"/>
    </row>
    <row r="27" spans="2:6" ht="19.5" customHeight="1" thickBot="1">
      <c r="B27" s="227"/>
      <c r="C27" s="242"/>
      <c r="D27" s="234" t="s">
        <v>59</v>
      </c>
      <c r="E27" s="235"/>
      <c r="F27" s="182"/>
    </row>
    <row r="28" spans="2:6" ht="20.25" customHeight="1" thickTop="1">
      <c r="B28" s="225" t="s">
        <v>3</v>
      </c>
      <c r="C28" s="19" t="s">
        <v>28</v>
      </c>
      <c r="D28" s="211" t="s">
        <v>33</v>
      </c>
      <c r="E28" s="212"/>
      <c r="F28" s="178">
        <f>SUM(F20:F27)</f>
        <v>440</v>
      </c>
    </row>
    <row r="29" spans="2:6" ht="24.75" customHeight="1" thickBot="1">
      <c r="B29" s="227"/>
      <c r="C29" s="18" t="s">
        <v>40</v>
      </c>
      <c r="D29" s="183" t="s">
        <v>34</v>
      </c>
      <c r="E29" s="184"/>
      <c r="F29" s="179"/>
    </row>
    <row r="30" spans="2:6" ht="28.5" customHeight="1">
      <c r="B30" s="20" t="s">
        <v>4</v>
      </c>
      <c r="C30" s="11" t="s">
        <v>14</v>
      </c>
      <c r="D30" s="199"/>
      <c r="E30" s="200"/>
      <c r="F30" s="201"/>
    </row>
    <row r="31" spans="2:6" ht="24.75" customHeight="1">
      <c r="B31" s="21" t="s">
        <v>5</v>
      </c>
      <c r="C31" s="12" t="s">
        <v>7</v>
      </c>
      <c r="D31" s="202"/>
      <c r="E31" s="203"/>
      <c r="F31" s="204"/>
    </row>
    <row r="32" spans="2:6" ht="24.75" customHeight="1">
      <c r="B32" s="21" t="s">
        <v>6</v>
      </c>
      <c r="C32" s="13" t="s">
        <v>8</v>
      </c>
      <c r="D32" s="202"/>
      <c r="E32" s="203"/>
      <c r="F32" s="204"/>
    </row>
    <row r="33" spans="2:6" ht="17.25" customHeight="1">
      <c r="B33" s="21" t="s">
        <v>20</v>
      </c>
      <c r="C33" s="14" t="s">
        <v>43</v>
      </c>
      <c r="D33" s="191"/>
      <c r="E33" s="192"/>
      <c r="F33" s="193"/>
    </row>
    <row r="34" spans="2:6" ht="17.25" customHeight="1">
      <c r="B34" s="22" t="s">
        <v>21</v>
      </c>
      <c r="C34" s="15" t="s">
        <v>44</v>
      </c>
      <c r="D34" s="194"/>
      <c r="E34" s="195"/>
      <c r="F34" s="196"/>
    </row>
    <row r="35" spans="2:6" ht="15" customHeight="1">
      <c r="B35" s="23" t="s">
        <v>22</v>
      </c>
      <c r="C35" s="16" t="s">
        <v>11</v>
      </c>
      <c r="D35" s="205"/>
      <c r="E35" s="206"/>
      <c r="F35" s="207"/>
    </row>
    <row r="36" spans="2:6" ht="19.5" customHeight="1">
      <c r="B36" s="23" t="s">
        <v>24</v>
      </c>
      <c r="C36" s="16" t="s">
        <v>9</v>
      </c>
      <c r="D36" s="208"/>
      <c r="E36" s="209"/>
      <c r="F36" s="210"/>
    </row>
    <row r="37" spans="2:6" ht="33" customHeight="1" thickBot="1">
      <c r="B37" s="24" t="s">
        <v>23</v>
      </c>
      <c r="C37" s="17" t="s">
        <v>60</v>
      </c>
      <c r="D37" s="188"/>
      <c r="E37" s="189"/>
      <c r="F37" s="190"/>
    </row>
    <row r="38" spans="2:6" ht="15.75" customHeight="1">
      <c r="B38" s="243" t="s">
        <v>41</v>
      </c>
      <c r="C38" s="26" t="s">
        <v>52</v>
      </c>
      <c r="D38" s="172" t="s">
        <v>61</v>
      </c>
      <c r="E38" s="173"/>
      <c r="F38" s="174"/>
    </row>
    <row r="39" spans="2:6" ht="20.25" customHeight="1">
      <c r="B39" s="244"/>
      <c r="C39" s="27" t="s">
        <v>38</v>
      </c>
      <c r="D39" s="175"/>
      <c r="E39" s="176"/>
      <c r="F39" s="177"/>
    </row>
    <row r="40" spans="2:6" ht="23.25" customHeight="1">
      <c r="B40" s="245"/>
      <c r="C40" s="48" t="s">
        <v>51</v>
      </c>
      <c r="D40" s="186" t="s">
        <v>49</v>
      </c>
      <c r="E40" s="186"/>
      <c r="F40" s="187"/>
    </row>
    <row r="41" spans="2:6" ht="19.5" customHeight="1">
      <c r="B41" s="3"/>
      <c r="C41" s="45" t="s">
        <v>53</v>
      </c>
      <c r="D41" s="46"/>
      <c r="E41" s="46"/>
      <c r="F41" s="47"/>
    </row>
    <row r="42" ht="13.5">
      <c r="F42" s="28"/>
    </row>
  </sheetData>
  <sheetProtection/>
  <mergeCells count="35">
    <mergeCell ref="C2:F2"/>
    <mergeCell ref="D20:E20"/>
    <mergeCell ref="B28:B29"/>
    <mergeCell ref="C25:C27"/>
    <mergeCell ref="B38:B40"/>
    <mergeCell ref="B3:F3"/>
    <mergeCell ref="B5:F5"/>
    <mergeCell ref="D21:E21"/>
    <mergeCell ref="B20:B21"/>
    <mergeCell ref="B6:F6"/>
    <mergeCell ref="B7:F7"/>
    <mergeCell ref="B8:F8"/>
    <mergeCell ref="B9:F9"/>
    <mergeCell ref="B10:F10"/>
    <mergeCell ref="B25:B27"/>
    <mergeCell ref="B4:F4"/>
    <mergeCell ref="D24:E24"/>
    <mergeCell ref="D25:E25"/>
    <mergeCell ref="D27:E27"/>
    <mergeCell ref="D26:E26"/>
    <mergeCell ref="D40:F40"/>
    <mergeCell ref="D37:F37"/>
    <mergeCell ref="D33:F34"/>
    <mergeCell ref="D22:E22"/>
    <mergeCell ref="D30:F30"/>
    <mergeCell ref="D31:F31"/>
    <mergeCell ref="D32:F32"/>
    <mergeCell ref="D35:F36"/>
    <mergeCell ref="D28:E28"/>
    <mergeCell ref="D23:E23"/>
    <mergeCell ref="D38:F39"/>
    <mergeCell ref="F28:F29"/>
    <mergeCell ref="F24:F27"/>
    <mergeCell ref="D29:E29"/>
    <mergeCell ref="F20:F21"/>
  </mergeCells>
  <printOptions/>
  <pageMargins left="0.14" right="0.15" top="0.45" bottom="0.45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">
      <selection activeCell="C22" sqref="C22:D22"/>
    </sheetView>
  </sheetViews>
  <sheetFormatPr defaultColWidth="9.00390625" defaultRowHeight="13.5"/>
  <cols>
    <col min="1" max="1" width="0.74609375" style="0" customWidth="1"/>
    <col min="2" max="2" width="13.375" style="0" customWidth="1"/>
    <col min="3" max="3" width="15.00390625" style="0" customWidth="1"/>
    <col min="4" max="4" width="10.50390625" style="0" customWidth="1"/>
    <col min="5" max="5" width="9.50390625" style="0" customWidth="1"/>
    <col min="6" max="6" width="14.375" style="0" customWidth="1"/>
    <col min="7" max="7" width="11.25390625" style="0" customWidth="1"/>
    <col min="8" max="8" width="13.625" style="0" customWidth="1"/>
    <col min="9" max="9" width="11.25390625" style="0" customWidth="1"/>
    <col min="10" max="10" width="17.125" style="0" customWidth="1"/>
    <col min="11" max="11" width="0.74609375" style="0" customWidth="1"/>
  </cols>
  <sheetData>
    <row r="1" spans="1:11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7.25" customHeight="1">
      <c r="A2" s="59"/>
      <c r="B2" s="259" t="s">
        <v>62</v>
      </c>
      <c r="C2" s="259"/>
      <c r="D2" s="259"/>
      <c r="E2" s="259"/>
      <c r="F2" s="259"/>
      <c r="G2" s="259"/>
      <c r="H2" s="259"/>
      <c r="I2" s="259"/>
      <c r="J2" s="259"/>
      <c r="K2" s="60"/>
    </row>
    <row r="3" spans="1:11" ht="17.25" customHeight="1">
      <c r="A3" s="59"/>
      <c r="B3" s="61" t="s">
        <v>83</v>
      </c>
      <c r="C3" s="62"/>
      <c r="D3" s="63"/>
      <c r="E3" s="63"/>
      <c r="F3" s="63"/>
      <c r="G3" s="63"/>
      <c r="H3" s="63"/>
      <c r="I3" s="63"/>
      <c r="J3" s="64"/>
      <c r="K3" s="60"/>
    </row>
    <row r="4" spans="1:11" ht="17.25" customHeight="1">
      <c r="A4" s="59"/>
      <c r="B4" s="61" t="s">
        <v>84</v>
      </c>
      <c r="C4" s="50"/>
      <c r="D4" s="63"/>
      <c r="E4" s="63"/>
      <c r="F4" s="63"/>
      <c r="G4" s="63"/>
      <c r="H4" s="63"/>
      <c r="I4" s="63"/>
      <c r="J4" s="64"/>
      <c r="K4" s="60"/>
    </row>
    <row r="5" spans="1:11" ht="17.25" customHeight="1">
      <c r="A5" s="59"/>
      <c r="B5" s="65" t="s">
        <v>85</v>
      </c>
      <c r="C5" s="65"/>
      <c r="D5" s="65"/>
      <c r="E5" s="65"/>
      <c r="F5" s="65"/>
      <c r="G5" s="65"/>
      <c r="H5" s="66"/>
      <c r="I5" s="66"/>
      <c r="J5" s="66"/>
      <c r="K5" s="60"/>
    </row>
    <row r="6" spans="1:11" ht="17.25" customHeight="1">
      <c r="A6" s="59"/>
      <c r="B6" s="65"/>
      <c r="C6" s="65" t="s">
        <v>86</v>
      </c>
      <c r="D6" s="65"/>
      <c r="E6" s="65"/>
      <c r="F6" s="65"/>
      <c r="G6" s="65"/>
      <c r="H6" s="67"/>
      <c r="I6" s="68"/>
      <c r="J6" s="69" t="s">
        <v>87</v>
      </c>
      <c r="K6" s="60"/>
    </row>
    <row r="7" spans="1:11" ht="17.25" customHeight="1">
      <c r="A7" s="59"/>
      <c r="B7" s="64"/>
      <c r="C7" s="64"/>
      <c r="D7" s="64"/>
      <c r="E7" s="64"/>
      <c r="F7" s="64"/>
      <c r="G7" s="64"/>
      <c r="H7" s="70" t="s">
        <v>88</v>
      </c>
      <c r="I7" s="71"/>
      <c r="J7" s="64"/>
      <c r="K7" s="60"/>
    </row>
    <row r="8" spans="1:11" ht="17.25" customHeight="1">
      <c r="A8" s="59"/>
      <c r="B8" s="72" t="s">
        <v>89</v>
      </c>
      <c r="C8" s="73" t="s">
        <v>63</v>
      </c>
      <c r="D8" s="73" t="s">
        <v>64</v>
      </c>
      <c r="E8" s="74" t="s">
        <v>65</v>
      </c>
      <c r="F8" s="74" t="s">
        <v>66</v>
      </c>
      <c r="G8" s="75" t="s">
        <v>90</v>
      </c>
      <c r="H8" s="74" t="s">
        <v>67</v>
      </c>
      <c r="I8" s="72" t="s">
        <v>68</v>
      </c>
      <c r="J8" s="76" t="s">
        <v>69</v>
      </c>
      <c r="K8" s="77"/>
    </row>
    <row r="9" spans="1:11" ht="17.25" customHeight="1">
      <c r="A9" s="59"/>
      <c r="B9" s="78" t="s">
        <v>70</v>
      </c>
      <c r="C9" s="79">
        <v>1700</v>
      </c>
      <c r="D9" s="79">
        <v>2</v>
      </c>
      <c r="E9" s="80">
        <f>SUM(C9*D9)</f>
        <v>3400</v>
      </c>
      <c r="F9" s="80">
        <f>SUM(E9)*0.1</f>
        <v>340</v>
      </c>
      <c r="G9" s="81">
        <f>SUM(E9:F9)</f>
        <v>3740</v>
      </c>
      <c r="H9" s="74" t="s">
        <v>71</v>
      </c>
      <c r="I9" s="74">
        <v>188</v>
      </c>
      <c r="J9" s="82">
        <f>SUM(G15)</f>
        <v>11550</v>
      </c>
      <c r="K9" s="60"/>
    </row>
    <row r="10" spans="1:11" ht="17.25" customHeight="1">
      <c r="A10" s="59"/>
      <c r="B10" s="78" t="s">
        <v>72</v>
      </c>
      <c r="C10" s="83">
        <v>1700</v>
      </c>
      <c r="D10" s="84">
        <v>1</v>
      </c>
      <c r="E10" s="80">
        <f>SUM(C10*D10)</f>
        <v>1700</v>
      </c>
      <c r="F10" s="80">
        <f>SUM(E10)*0.1</f>
        <v>170</v>
      </c>
      <c r="G10" s="81">
        <f>SUM(E10:F10)</f>
        <v>1870</v>
      </c>
      <c r="H10" s="85" t="s">
        <v>91</v>
      </c>
      <c r="I10" s="85">
        <v>260</v>
      </c>
      <c r="J10" s="82">
        <f>SUM(G15)+I10</f>
        <v>11810</v>
      </c>
      <c r="K10" s="60"/>
    </row>
    <row r="11" spans="1:11" ht="17.25" customHeight="1">
      <c r="A11" s="59"/>
      <c r="B11" s="78" t="s">
        <v>73</v>
      </c>
      <c r="C11" s="83">
        <v>1700</v>
      </c>
      <c r="D11" s="84">
        <v>2</v>
      </c>
      <c r="E11" s="80">
        <f>SUM(C11*D11)</f>
        <v>3400</v>
      </c>
      <c r="F11" s="80">
        <f>SUM(E11)*0.1</f>
        <v>340</v>
      </c>
      <c r="G11" s="81">
        <f>SUM(E11:F11)</f>
        <v>3740</v>
      </c>
      <c r="H11" s="86" t="s">
        <v>92</v>
      </c>
      <c r="I11" s="86">
        <v>280</v>
      </c>
      <c r="J11" s="82">
        <f>SUM(I11)+G15</f>
        <v>11830</v>
      </c>
      <c r="K11" s="60"/>
    </row>
    <row r="12" spans="1:11" ht="17.25" customHeight="1">
      <c r="A12" s="59"/>
      <c r="B12" s="78" t="s">
        <v>74</v>
      </c>
      <c r="C12" s="83">
        <v>2000</v>
      </c>
      <c r="D12" s="84">
        <v>1</v>
      </c>
      <c r="E12" s="80">
        <f>SUM(C12*D12)</f>
        <v>2000</v>
      </c>
      <c r="F12" s="80">
        <f>SUM(E12)*0.1</f>
        <v>200</v>
      </c>
      <c r="G12" s="81">
        <f>SUM(E12:F12)</f>
        <v>2200</v>
      </c>
      <c r="H12" s="87" t="s">
        <v>93</v>
      </c>
      <c r="I12" s="87">
        <v>540</v>
      </c>
      <c r="J12" s="51">
        <f>SUM(I12)+G15</f>
        <v>12090</v>
      </c>
      <c r="K12" s="60"/>
    </row>
    <row r="13" spans="1:11" ht="17.25" customHeight="1">
      <c r="A13" s="59"/>
      <c r="B13" s="78"/>
      <c r="C13" s="84"/>
      <c r="D13" s="84"/>
      <c r="E13" s="80"/>
      <c r="F13" s="80"/>
      <c r="G13" s="81"/>
      <c r="H13" s="88" t="s">
        <v>75</v>
      </c>
      <c r="I13" s="88">
        <v>560</v>
      </c>
      <c r="J13" s="82">
        <f>SUM(I13)+G15</f>
        <v>12110</v>
      </c>
      <c r="K13" s="60"/>
    </row>
    <row r="14" spans="1:11" ht="17.25" customHeight="1">
      <c r="A14" s="59"/>
      <c r="B14" s="78"/>
      <c r="C14" s="84"/>
      <c r="D14" s="84"/>
      <c r="E14" s="80"/>
      <c r="F14" s="80"/>
      <c r="G14" s="81"/>
      <c r="H14" s="89" t="s">
        <v>76</v>
      </c>
      <c r="I14" s="89">
        <v>800</v>
      </c>
      <c r="J14" s="82">
        <f>SUM(I14)+G15</f>
        <v>12350</v>
      </c>
      <c r="K14" s="60"/>
    </row>
    <row r="15" spans="1:11" ht="17.25" customHeight="1">
      <c r="A15" s="59"/>
      <c r="B15" s="90"/>
      <c r="C15" s="84" t="s">
        <v>94</v>
      </c>
      <c r="D15" s="91">
        <v>6</v>
      </c>
      <c r="E15" s="92"/>
      <c r="F15" s="52" t="s">
        <v>95</v>
      </c>
      <c r="G15" s="53">
        <f>SUM(G9:G14)</f>
        <v>11550</v>
      </c>
      <c r="H15" s="93" t="s">
        <v>77</v>
      </c>
      <c r="I15" s="93">
        <v>840</v>
      </c>
      <c r="J15" s="82">
        <f>SUM(I15)+G15</f>
        <v>12390</v>
      </c>
      <c r="K15" s="60"/>
    </row>
    <row r="16" spans="1:11" ht="17.25" customHeight="1">
      <c r="A16" s="59"/>
      <c r="B16" s="94" t="s">
        <v>96</v>
      </c>
      <c r="C16" s="95"/>
      <c r="D16" s="95"/>
      <c r="E16" s="95"/>
      <c r="F16" s="96"/>
      <c r="G16" s="97"/>
      <c r="H16" s="98"/>
      <c r="I16" s="98"/>
      <c r="J16" s="98"/>
      <c r="K16" s="60"/>
    </row>
    <row r="17" spans="1:11" ht="17.25" customHeight="1">
      <c r="A17" s="59"/>
      <c r="B17" s="99" t="s">
        <v>97</v>
      </c>
      <c r="C17" s="96"/>
      <c r="D17" s="95"/>
      <c r="E17" s="95"/>
      <c r="F17" s="95"/>
      <c r="G17" s="98"/>
      <c r="H17" s="95"/>
      <c r="I17" s="54" t="s">
        <v>78</v>
      </c>
      <c r="J17" s="96"/>
      <c r="K17" s="60"/>
    </row>
    <row r="18" spans="1:11" ht="6" customHeight="1">
      <c r="A18" s="58"/>
      <c r="B18" s="100"/>
      <c r="C18" s="100"/>
      <c r="D18" s="101"/>
      <c r="E18" s="101"/>
      <c r="F18" s="102"/>
      <c r="G18" s="102"/>
      <c r="H18" s="100"/>
      <c r="I18" s="102"/>
      <c r="J18" s="102"/>
      <c r="K18" s="103"/>
    </row>
    <row r="19" spans="1:11" ht="20.25" customHeight="1">
      <c r="A19" s="104"/>
      <c r="B19" s="50"/>
      <c r="C19" s="136" t="s">
        <v>138</v>
      </c>
      <c r="D19" s="50"/>
      <c r="E19" s="50"/>
      <c r="F19" s="50"/>
      <c r="G19" s="50"/>
      <c r="H19" s="50"/>
      <c r="I19" s="50"/>
      <c r="J19" s="50"/>
      <c r="K19" s="105"/>
    </row>
    <row r="20" spans="1:11" ht="17.25" customHeight="1">
      <c r="A20" s="104"/>
      <c r="B20" s="106" t="s">
        <v>98</v>
      </c>
      <c r="C20" s="107" t="s">
        <v>99</v>
      </c>
      <c r="D20" s="108"/>
      <c r="E20" s="108"/>
      <c r="F20" s="108"/>
      <c r="G20" s="108"/>
      <c r="H20" s="108"/>
      <c r="I20" s="109"/>
      <c r="J20" s="110" t="s">
        <v>100</v>
      </c>
      <c r="K20" s="104"/>
    </row>
    <row r="21" spans="1:11" ht="17.25" customHeight="1">
      <c r="A21" s="104"/>
      <c r="B21" s="72" t="s">
        <v>89</v>
      </c>
      <c r="C21" s="111" t="s">
        <v>63</v>
      </c>
      <c r="D21" s="73" t="s">
        <v>64</v>
      </c>
      <c r="E21" s="74" t="s">
        <v>65</v>
      </c>
      <c r="F21" s="74" t="s">
        <v>66</v>
      </c>
      <c r="G21" s="75" t="s">
        <v>90</v>
      </c>
      <c r="H21" s="74" t="s">
        <v>67</v>
      </c>
      <c r="I21" s="72" t="s">
        <v>79</v>
      </c>
      <c r="J21" s="112" t="s">
        <v>69</v>
      </c>
      <c r="K21" s="104"/>
    </row>
    <row r="22" spans="1:11" ht="17.25" customHeight="1">
      <c r="A22" s="104"/>
      <c r="B22" s="113"/>
      <c r="C22" s="114"/>
      <c r="D22" s="115"/>
      <c r="E22" s="80">
        <f aca="true" t="shared" si="0" ref="E22:E27">SUM(C22*D22)</f>
        <v>0</v>
      </c>
      <c r="F22" s="80">
        <f aca="true" t="shared" si="1" ref="F22:F27">SUM(E22)*0.1</f>
        <v>0</v>
      </c>
      <c r="G22" s="81">
        <f aca="true" t="shared" si="2" ref="G22:G27">SUM(E22:F22)</f>
        <v>0</v>
      </c>
      <c r="H22" s="74" t="s">
        <v>71</v>
      </c>
      <c r="I22" s="74">
        <v>188</v>
      </c>
      <c r="J22" s="116">
        <f>SUM(I22)+G28</f>
        <v>188</v>
      </c>
      <c r="K22" s="104"/>
    </row>
    <row r="23" spans="1:11" ht="17.25" customHeight="1">
      <c r="A23" s="104"/>
      <c r="B23" s="117"/>
      <c r="C23" s="114"/>
      <c r="D23" s="84"/>
      <c r="E23" s="80">
        <f t="shared" si="0"/>
        <v>0</v>
      </c>
      <c r="F23" s="80">
        <f t="shared" si="1"/>
        <v>0</v>
      </c>
      <c r="G23" s="81">
        <f t="shared" si="2"/>
        <v>0</v>
      </c>
      <c r="H23" s="85" t="s">
        <v>91</v>
      </c>
      <c r="I23" s="85">
        <v>260</v>
      </c>
      <c r="J23" s="116">
        <f>SUM(I23)+G28</f>
        <v>260</v>
      </c>
      <c r="K23" s="104"/>
    </row>
    <row r="24" spans="1:11" ht="17.25" customHeight="1">
      <c r="A24" s="104"/>
      <c r="B24" s="117"/>
      <c r="C24" s="114"/>
      <c r="D24" s="84"/>
      <c r="E24" s="80">
        <f t="shared" si="0"/>
        <v>0</v>
      </c>
      <c r="F24" s="80">
        <f t="shared" si="1"/>
        <v>0</v>
      </c>
      <c r="G24" s="81">
        <f t="shared" si="2"/>
        <v>0</v>
      </c>
      <c r="H24" s="86" t="s">
        <v>92</v>
      </c>
      <c r="I24" s="86">
        <v>280</v>
      </c>
      <c r="J24" s="116">
        <f>SUM(I24)+G28</f>
        <v>280</v>
      </c>
      <c r="K24" s="104"/>
    </row>
    <row r="25" spans="1:11" ht="17.25" customHeight="1">
      <c r="A25" s="104"/>
      <c r="B25" s="117"/>
      <c r="C25" s="114"/>
      <c r="D25" s="84"/>
      <c r="E25" s="80">
        <f t="shared" si="0"/>
        <v>0</v>
      </c>
      <c r="F25" s="80">
        <f t="shared" si="1"/>
        <v>0</v>
      </c>
      <c r="G25" s="81">
        <f t="shared" si="2"/>
        <v>0</v>
      </c>
      <c r="H25" s="87" t="s">
        <v>93</v>
      </c>
      <c r="I25" s="87">
        <v>540</v>
      </c>
      <c r="J25" s="116">
        <f>SUM(I25)+G28</f>
        <v>540</v>
      </c>
      <c r="K25" s="104"/>
    </row>
    <row r="26" spans="1:11" ht="17.25" customHeight="1">
      <c r="A26" s="104"/>
      <c r="B26" s="117"/>
      <c r="C26" s="114"/>
      <c r="D26" s="84"/>
      <c r="E26" s="80">
        <f t="shared" si="0"/>
        <v>0</v>
      </c>
      <c r="F26" s="80">
        <f t="shared" si="1"/>
        <v>0</v>
      </c>
      <c r="G26" s="81">
        <f t="shared" si="2"/>
        <v>0</v>
      </c>
      <c r="H26" s="88" t="s">
        <v>75</v>
      </c>
      <c r="I26" s="88">
        <v>560</v>
      </c>
      <c r="J26" s="116">
        <f>SUM(I26)+G28</f>
        <v>560</v>
      </c>
      <c r="K26" s="104"/>
    </row>
    <row r="27" spans="1:11" ht="17.25" customHeight="1">
      <c r="A27" s="104"/>
      <c r="B27" s="118"/>
      <c r="C27" s="114"/>
      <c r="D27" s="84"/>
      <c r="E27" s="80">
        <f t="shared" si="0"/>
        <v>0</v>
      </c>
      <c r="F27" s="80">
        <f t="shared" si="1"/>
        <v>0</v>
      </c>
      <c r="G27" s="81">
        <f t="shared" si="2"/>
        <v>0</v>
      </c>
      <c r="H27" s="89" t="s">
        <v>76</v>
      </c>
      <c r="I27" s="89">
        <v>800</v>
      </c>
      <c r="J27" s="116">
        <f>SUM(I27)+G28</f>
        <v>800</v>
      </c>
      <c r="K27" s="104"/>
    </row>
    <row r="28" spans="1:11" ht="17.25" customHeight="1">
      <c r="A28" s="104"/>
      <c r="B28" s="90"/>
      <c r="C28" s="84" t="s">
        <v>101</v>
      </c>
      <c r="D28" s="91">
        <f>SUM(D22:D27)</f>
        <v>0</v>
      </c>
      <c r="E28" s="78"/>
      <c r="F28" s="119" t="s">
        <v>95</v>
      </c>
      <c r="G28" s="120">
        <f>SUM(G22:G27)</f>
        <v>0</v>
      </c>
      <c r="H28" s="93" t="s">
        <v>77</v>
      </c>
      <c r="I28" s="93">
        <v>840</v>
      </c>
      <c r="J28" s="116">
        <f>SUM(I28)+G28</f>
        <v>840</v>
      </c>
      <c r="K28" s="104"/>
    </row>
    <row r="29" spans="1:11" ht="17.25" customHeight="1">
      <c r="A29" s="104"/>
      <c r="B29" s="121"/>
      <c r="C29" s="122"/>
      <c r="D29" s="123"/>
      <c r="E29" s="124"/>
      <c r="F29" s="124"/>
      <c r="G29" s="124"/>
      <c r="H29" s="50"/>
      <c r="I29" s="55" t="s">
        <v>102</v>
      </c>
      <c r="J29" s="124"/>
      <c r="K29" s="125"/>
    </row>
    <row r="30" spans="1:11" ht="13.5">
      <c r="A30" s="104"/>
      <c r="B30" s="121"/>
      <c r="C30" s="122"/>
      <c r="D30" s="123"/>
      <c r="E30" s="124"/>
      <c r="F30" s="124"/>
      <c r="G30" s="124"/>
      <c r="H30" s="50"/>
      <c r="I30" s="55"/>
      <c r="J30" s="124"/>
      <c r="K30" s="125"/>
    </row>
    <row r="31" spans="1:11" ht="15.75">
      <c r="A31" s="104"/>
      <c r="B31" s="56" t="s">
        <v>103</v>
      </c>
      <c r="C31" s="50"/>
      <c r="D31" s="50"/>
      <c r="E31" s="50"/>
      <c r="F31" s="126" t="s">
        <v>104</v>
      </c>
      <c r="G31" s="50"/>
      <c r="H31" s="50"/>
      <c r="I31" s="57" t="s">
        <v>105</v>
      </c>
      <c r="J31" s="50"/>
      <c r="K31" s="104"/>
    </row>
    <row r="32" spans="1:11" ht="13.5">
      <c r="A32" s="104"/>
      <c r="B32" s="50"/>
      <c r="C32" s="50"/>
      <c r="D32" s="50"/>
      <c r="E32" s="127"/>
      <c r="F32" s="50"/>
      <c r="G32" s="50"/>
      <c r="H32" s="128" t="s">
        <v>106</v>
      </c>
      <c r="I32" s="67"/>
      <c r="J32" s="50"/>
      <c r="K32" s="104"/>
    </row>
    <row r="33" spans="1:11" ht="13.5">
      <c r="A33" s="104"/>
      <c r="B33" s="50"/>
      <c r="C33" s="50"/>
      <c r="D33" s="50"/>
      <c r="E33" s="50"/>
      <c r="F33" s="50"/>
      <c r="G33" s="50"/>
      <c r="H33" s="129" t="s">
        <v>107</v>
      </c>
      <c r="I33" s="67"/>
      <c r="J33" s="50"/>
      <c r="K33" s="104"/>
    </row>
    <row r="34" spans="1:11" ht="13.5">
      <c r="A34" s="104"/>
      <c r="B34" s="50"/>
      <c r="C34" s="50"/>
      <c r="D34" s="50"/>
      <c r="E34" s="50"/>
      <c r="F34" s="50"/>
      <c r="G34" s="50"/>
      <c r="H34" s="129" t="s">
        <v>108</v>
      </c>
      <c r="I34" s="67"/>
      <c r="J34" s="50"/>
      <c r="K34" s="104"/>
    </row>
    <row r="35" spans="1:11" ht="13.5">
      <c r="A35" s="104"/>
      <c r="B35" s="50"/>
      <c r="C35" s="50"/>
      <c r="D35" s="50"/>
      <c r="E35" s="50"/>
      <c r="F35" s="50"/>
      <c r="G35" s="50"/>
      <c r="H35" s="129" t="s">
        <v>109</v>
      </c>
      <c r="I35" s="67"/>
      <c r="J35" s="50"/>
      <c r="K35" s="104"/>
    </row>
    <row r="36" spans="1:11" ht="13.5">
      <c r="A36" s="104"/>
      <c r="B36" s="50"/>
      <c r="C36" s="50"/>
      <c r="D36" s="50"/>
      <c r="E36" s="50"/>
      <c r="F36" s="50"/>
      <c r="G36" s="50"/>
      <c r="H36" s="129" t="s">
        <v>110</v>
      </c>
      <c r="I36" s="67"/>
      <c r="J36" s="50"/>
      <c r="K36" s="104"/>
    </row>
    <row r="37" spans="1:11" ht="13.5">
      <c r="A37" s="104"/>
      <c r="B37" s="50"/>
      <c r="C37" s="50"/>
      <c r="D37" s="50"/>
      <c r="E37" s="50"/>
      <c r="F37" s="50"/>
      <c r="G37" s="50"/>
      <c r="H37" s="129" t="s">
        <v>111</v>
      </c>
      <c r="I37" s="67"/>
      <c r="J37" s="50"/>
      <c r="K37" s="104"/>
    </row>
    <row r="38" spans="1:11" ht="13.5">
      <c r="A38" s="104"/>
      <c r="B38" s="50"/>
      <c r="C38" s="50"/>
      <c r="D38" s="50"/>
      <c r="E38" s="50"/>
      <c r="F38" s="50"/>
      <c r="G38" s="50"/>
      <c r="H38" s="129" t="s">
        <v>112</v>
      </c>
      <c r="I38" s="67"/>
      <c r="J38" s="50"/>
      <c r="K38" s="104"/>
    </row>
    <row r="39" spans="1:11" ht="13.5">
      <c r="A39" s="104"/>
      <c r="B39" s="50"/>
      <c r="C39" s="50"/>
      <c r="D39" s="50"/>
      <c r="E39" s="50"/>
      <c r="F39" s="50"/>
      <c r="G39" s="50"/>
      <c r="H39" s="129" t="s">
        <v>80</v>
      </c>
      <c r="I39" s="67"/>
      <c r="J39" s="50"/>
      <c r="K39" s="104"/>
    </row>
    <row r="40" spans="1:11" ht="13.5">
      <c r="A40" s="104"/>
      <c r="B40" s="50"/>
      <c r="C40" s="50"/>
      <c r="D40" s="50"/>
      <c r="E40" s="50"/>
      <c r="F40" s="50"/>
      <c r="G40" s="50"/>
      <c r="H40" s="129" t="s">
        <v>113</v>
      </c>
      <c r="I40" s="67"/>
      <c r="J40" s="50"/>
      <c r="K40" s="104"/>
    </row>
    <row r="41" spans="1:11" ht="13.5">
      <c r="A41" s="104"/>
      <c r="B41" s="50"/>
      <c r="C41" s="50"/>
      <c r="D41" s="50"/>
      <c r="E41" s="50"/>
      <c r="F41" s="50"/>
      <c r="G41" s="50"/>
      <c r="H41" s="129" t="s">
        <v>81</v>
      </c>
      <c r="I41" s="67"/>
      <c r="J41" s="50"/>
      <c r="K41" s="104"/>
    </row>
    <row r="42" spans="1:11" ht="13.5">
      <c r="A42" s="104"/>
      <c r="B42" s="50"/>
      <c r="C42" s="50"/>
      <c r="D42" s="50"/>
      <c r="E42" s="50"/>
      <c r="F42" s="50"/>
      <c r="G42" s="50"/>
      <c r="H42" s="129" t="s">
        <v>114</v>
      </c>
      <c r="I42" s="67"/>
      <c r="J42" s="50"/>
      <c r="K42" s="104"/>
    </row>
    <row r="43" spans="1:11" ht="13.5">
      <c r="A43" s="104"/>
      <c r="B43" s="130" t="s">
        <v>82</v>
      </c>
      <c r="C43" s="50"/>
      <c r="D43" s="50"/>
      <c r="E43" s="50"/>
      <c r="F43" s="50"/>
      <c r="G43" s="50"/>
      <c r="H43" s="129" t="s">
        <v>115</v>
      </c>
      <c r="I43" s="67"/>
      <c r="J43" s="50"/>
      <c r="K43" s="104"/>
    </row>
    <row r="44" spans="1:11" ht="13.5">
      <c r="A44" s="131"/>
      <c r="B44" s="132"/>
      <c r="C44" s="132"/>
      <c r="D44" s="132"/>
      <c r="E44" s="132"/>
      <c r="F44" s="132"/>
      <c r="G44" s="132"/>
      <c r="H44" s="133"/>
      <c r="I44" s="134" t="s">
        <v>116</v>
      </c>
      <c r="J44" s="132"/>
      <c r="K44" s="104"/>
    </row>
    <row r="45" spans="1:11" ht="13.5">
      <c r="A45" s="135"/>
      <c r="B45" s="67"/>
      <c r="C45" s="50"/>
      <c r="D45" s="50"/>
      <c r="E45" s="50"/>
      <c r="F45" s="50"/>
      <c r="G45" s="50"/>
      <c r="H45" s="67"/>
      <c r="I45" s="67"/>
      <c r="J45" s="50"/>
      <c r="K45" s="135"/>
    </row>
    <row r="46" spans="1:11" ht="13.5">
      <c r="A46" s="135"/>
      <c r="B46" s="67"/>
      <c r="C46" s="67"/>
      <c r="D46" s="67"/>
      <c r="E46" s="67"/>
      <c r="F46" s="50"/>
      <c r="G46" s="50"/>
      <c r="H46" s="50"/>
      <c r="I46" s="50"/>
      <c r="J46" s="50"/>
      <c r="K46" s="135"/>
    </row>
    <row r="47" spans="1:11" ht="13.5">
      <c r="A47" s="135"/>
      <c r="B47" s="50"/>
      <c r="C47" s="50"/>
      <c r="D47" s="50"/>
      <c r="E47" s="50"/>
      <c r="F47" s="50"/>
      <c r="G47" s="50"/>
      <c r="H47" s="50"/>
      <c r="I47" s="50"/>
      <c r="J47" s="50"/>
      <c r="K47" s="135"/>
    </row>
    <row r="48" spans="1:11" ht="13.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 ht="13.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135"/>
    </row>
    <row r="50" spans="1:11" ht="13.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3.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3.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3.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</row>
  </sheetData>
  <sheetProtection/>
  <mergeCells count="1">
    <mergeCell ref="B2:J2"/>
  </mergeCells>
  <hyperlinks>
    <hyperlink ref="B43" r:id="rId1" display="http://www.ktek.jp/sub-rocket-engines.html"/>
  </hyperlinks>
  <printOptions/>
  <pageMargins left="0.7" right="0.7" top="0.45" bottom="0.37" header="0.3" footer="0.22"/>
  <pageSetup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1.12109375" style="0" customWidth="1"/>
    <col min="2" max="2" width="7.875" style="0" customWidth="1"/>
    <col min="3" max="3" width="38.125" style="0" customWidth="1"/>
    <col min="4" max="4" width="11.50390625" style="0" customWidth="1"/>
    <col min="5" max="5" width="11.875" style="0" customWidth="1"/>
    <col min="6" max="6" width="18.625" style="0" customWidth="1"/>
  </cols>
  <sheetData>
    <row r="1" spans="1:6" ht="21.75" customHeight="1">
      <c r="A1" s="50"/>
      <c r="B1" s="50"/>
      <c r="C1" s="137" t="s">
        <v>138</v>
      </c>
      <c r="D1" s="50"/>
      <c r="E1" s="50"/>
      <c r="F1" s="50"/>
    </row>
    <row r="2" spans="1:6" ht="13.5">
      <c r="A2" s="50"/>
      <c r="B2" s="308" t="s">
        <v>144</v>
      </c>
      <c r="C2" s="309"/>
      <c r="D2" s="309"/>
      <c r="E2" s="309"/>
      <c r="F2" s="310"/>
    </row>
    <row r="3" spans="1:6" ht="16.5">
      <c r="A3" s="50"/>
      <c r="B3" s="311" t="s">
        <v>145</v>
      </c>
      <c r="C3" s="312"/>
      <c r="D3" s="312"/>
      <c r="E3" s="312"/>
      <c r="F3" s="313"/>
    </row>
    <row r="4" spans="1:6" ht="15">
      <c r="A4" s="50"/>
      <c r="B4" s="314" t="s">
        <v>146</v>
      </c>
      <c r="C4" s="315"/>
      <c r="D4" s="315"/>
      <c r="E4" s="315"/>
      <c r="F4" s="316"/>
    </row>
    <row r="5" spans="1:6" ht="16.5">
      <c r="A5" s="50"/>
      <c r="B5" s="317" t="s">
        <v>117</v>
      </c>
      <c r="C5" s="318"/>
      <c r="D5" s="318"/>
      <c r="E5" s="318"/>
      <c r="F5" s="319"/>
    </row>
    <row r="6" spans="1:6" ht="16.5">
      <c r="A6" s="50"/>
      <c r="B6" s="140" t="s">
        <v>0</v>
      </c>
      <c r="C6" s="147" t="s">
        <v>118</v>
      </c>
      <c r="D6" s="161" t="s">
        <v>1</v>
      </c>
      <c r="E6" s="164" t="s">
        <v>119</v>
      </c>
      <c r="F6" s="165" t="s">
        <v>120</v>
      </c>
    </row>
    <row r="7" spans="1:6" ht="16.5">
      <c r="A7" s="50"/>
      <c r="B7" s="141">
        <v>1</v>
      </c>
      <c r="C7" s="148"/>
      <c r="D7" s="162"/>
      <c r="E7" s="162"/>
      <c r="F7" s="166">
        <f>SUM(D7*E7)</f>
        <v>0</v>
      </c>
    </row>
    <row r="8" spans="1:6" ht="16.5">
      <c r="A8" s="50"/>
      <c r="B8" s="141">
        <v>2</v>
      </c>
      <c r="C8" s="148"/>
      <c r="D8" s="162"/>
      <c r="E8" s="162"/>
      <c r="F8" s="166">
        <f aca="true" t="shared" si="0" ref="F8:F14">SUM(D8*E8)</f>
        <v>0</v>
      </c>
    </row>
    <row r="9" spans="1:6" ht="16.5">
      <c r="A9" s="50"/>
      <c r="B9" s="141">
        <v>3</v>
      </c>
      <c r="C9" s="148"/>
      <c r="D9" s="162"/>
      <c r="E9" s="162"/>
      <c r="F9" s="166">
        <f t="shared" si="0"/>
        <v>0</v>
      </c>
    </row>
    <row r="10" spans="1:6" ht="16.5">
      <c r="A10" s="50"/>
      <c r="B10" s="141">
        <v>4</v>
      </c>
      <c r="C10" s="148"/>
      <c r="D10" s="162"/>
      <c r="E10" s="162"/>
      <c r="F10" s="166">
        <f t="shared" si="0"/>
        <v>0</v>
      </c>
    </row>
    <row r="11" spans="1:6" ht="16.5">
      <c r="A11" s="50"/>
      <c r="B11" s="141">
        <v>5</v>
      </c>
      <c r="C11" s="148"/>
      <c r="D11" s="162"/>
      <c r="E11" s="162"/>
      <c r="F11" s="166">
        <f t="shared" si="0"/>
        <v>0</v>
      </c>
    </row>
    <row r="12" spans="1:6" ht="16.5">
      <c r="A12" s="50"/>
      <c r="B12" s="141">
        <v>6</v>
      </c>
      <c r="C12" s="148"/>
      <c r="D12" s="162"/>
      <c r="E12" s="162"/>
      <c r="F12" s="166">
        <f t="shared" si="0"/>
        <v>0</v>
      </c>
    </row>
    <row r="13" spans="1:6" ht="16.5">
      <c r="A13" s="50"/>
      <c r="B13" s="141">
        <v>7</v>
      </c>
      <c r="C13" s="148"/>
      <c r="D13" s="162"/>
      <c r="E13" s="162"/>
      <c r="F13" s="166">
        <f t="shared" si="0"/>
        <v>0</v>
      </c>
    </row>
    <row r="14" spans="1:6" ht="16.5">
      <c r="A14" s="50"/>
      <c r="B14" s="142">
        <v>8</v>
      </c>
      <c r="C14" s="149"/>
      <c r="D14" s="162"/>
      <c r="E14" s="162"/>
      <c r="F14" s="166">
        <f t="shared" si="0"/>
        <v>0</v>
      </c>
    </row>
    <row r="15" spans="1:6" ht="15.75" customHeight="1">
      <c r="A15" s="50"/>
      <c r="B15" s="292" t="s">
        <v>121</v>
      </c>
      <c r="C15" s="150" t="s">
        <v>122</v>
      </c>
      <c r="D15" s="293" t="s">
        <v>141</v>
      </c>
      <c r="E15" s="294"/>
      <c r="F15" s="167"/>
    </row>
    <row r="16" spans="1:6" ht="15.75" customHeight="1">
      <c r="A16" s="50"/>
      <c r="B16" s="292"/>
      <c r="C16" s="150" t="s">
        <v>123</v>
      </c>
      <c r="D16" s="281" t="s">
        <v>139</v>
      </c>
      <c r="E16" s="282"/>
      <c r="F16" s="168">
        <f>SUM(F7:F15)</f>
        <v>0</v>
      </c>
    </row>
    <row r="17" spans="1:6" ht="15.75" customHeight="1">
      <c r="A17" s="50"/>
      <c r="B17" s="302" t="s">
        <v>124</v>
      </c>
      <c r="C17" s="151" t="s">
        <v>147</v>
      </c>
      <c r="D17" s="304" t="s">
        <v>137</v>
      </c>
      <c r="E17" s="305"/>
      <c r="F17" s="279">
        <f>SUM(F16)*0.1</f>
        <v>0</v>
      </c>
    </row>
    <row r="18" spans="1:6" ht="15.75" customHeight="1">
      <c r="A18" s="50"/>
      <c r="B18" s="303"/>
      <c r="C18" s="152" t="s">
        <v>148</v>
      </c>
      <c r="D18" s="281"/>
      <c r="E18" s="282"/>
      <c r="F18" s="280"/>
    </row>
    <row r="19" spans="1:6" ht="16.5" customHeight="1">
      <c r="A19" s="50"/>
      <c r="B19" s="292" t="s">
        <v>2</v>
      </c>
      <c r="C19" s="150" t="s">
        <v>149</v>
      </c>
      <c r="D19" s="304" t="s">
        <v>136</v>
      </c>
      <c r="E19" s="305"/>
      <c r="F19" s="295">
        <v>0</v>
      </c>
    </row>
    <row r="20" spans="1:6" ht="17.25" customHeight="1">
      <c r="A20" s="50"/>
      <c r="B20" s="276"/>
      <c r="C20" s="153" t="s">
        <v>150</v>
      </c>
      <c r="D20" s="306" t="s">
        <v>133</v>
      </c>
      <c r="E20" s="307"/>
      <c r="F20" s="297"/>
    </row>
    <row r="21" spans="1:6" ht="15.75" customHeight="1">
      <c r="A21" s="50"/>
      <c r="B21" s="275" t="s">
        <v>3</v>
      </c>
      <c r="C21" s="154" t="s">
        <v>151</v>
      </c>
      <c r="D21" s="293" t="s">
        <v>142</v>
      </c>
      <c r="E21" s="294"/>
      <c r="F21" s="295">
        <v>0</v>
      </c>
    </row>
    <row r="22" spans="1:6" ht="15.75" customHeight="1">
      <c r="A22" s="50"/>
      <c r="B22" s="292"/>
      <c r="C22" s="155" t="s">
        <v>152</v>
      </c>
      <c r="D22" s="298" t="s">
        <v>140</v>
      </c>
      <c r="E22" s="299"/>
      <c r="F22" s="296"/>
    </row>
    <row r="23" spans="1:6" ht="15.75" customHeight="1">
      <c r="A23" s="50"/>
      <c r="B23" s="292"/>
      <c r="C23" s="155"/>
      <c r="D23" s="277" t="s">
        <v>143</v>
      </c>
      <c r="E23" s="278"/>
      <c r="F23" s="296"/>
    </row>
    <row r="24" spans="1:6" ht="15.75" customHeight="1">
      <c r="A24" s="50"/>
      <c r="B24" s="276"/>
      <c r="C24" s="156"/>
      <c r="D24" s="300" t="s">
        <v>134</v>
      </c>
      <c r="E24" s="301"/>
      <c r="F24" s="297"/>
    </row>
    <row r="25" spans="1:6" ht="15.75" customHeight="1">
      <c r="A25" s="50"/>
      <c r="B25" s="275" t="s">
        <v>125</v>
      </c>
      <c r="C25" s="157" t="s">
        <v>153</v>
      </c>
      <c r="D25" s="277" t="s">
        <v>155</v>
      </c>
      <c r="E25" s="278"/>
      <c r="F25" s="279">
        <f>SUM(F15:F24)</f>
        <v>0</v>
      </c>
    </row>
    <row r="26" spans="1:6" ht="15.75" customHeight="1">
      <c r="A26" s="50"/>
      <c r="B26" s="276"/>
      <c r="C26" s="153" t="s">
        <v>154</v>
      </c>
      <c r="D26" s="281" t="s">
        <v>156</v>
      </c>
      <c r="E26" s="282"/>
      <c r="F26" s="280"/>
    </row>
    <row r="27" spans="1:6" ht="15.75" customHeight="1">
      <c r="A27" s="50"/>
      <c r="B27" s="143"/>
      <c r="C27" s="283" t="s">
        <v>126</v>
      </c>
      <c r="D27" s="286"/>
      <c r="E27" s="287"/>
      <c r="F27" s="288"/>
    </row>
    <row r="28" spans="1:6" ht="15.75" customHeight="1">
      <c r="A28" s="50"/>
      <c r="B28" s="169" t="s">
        <v>4</v>
      </c>
      <c r="C28" s="284"/>
      <c r="D28" s="163"/>
      <c r="E28" s="289"/>
      <c r="F28" s="290"/>
    </row>
    <row r="29" spans="1:6" ht="15.75" customHeight="1">
      <c r="A29" s="50"/>
      <c r="B29" s="144"/>
      <c r="C29" s="285"/>
      <c r="D29" s="291"/>
      <c r="E29" s="289"/>
      <c r="F29" s="290"/>
    </row>
    <row r="30" spans="1:6" ht="15.75" customHeight="1">
      <c r="A30" s="50"/>
      <c r="B30" s="144"/>
      <c r="C30" s="158" t="s">
        <v>7</v>
      </c>
      <c r="D30" s="260"/>
      <c r="E30" s="261"/>
      <c r="F30" s="262"/>
    </row>
    <row r="31" spans="1:6" ht="15.75" customHeight="1">
      <c r="A31" s="50"/>
      <c r="B31" s="145" t="s">
        <v>5</v>
      </c>
      <c r="C31" s="158" t="s">
        <v>8</v>
      </c>
      <c r="D31" s="263"/>
      <c r="E31" s="264"/>
      <c r="F31" s="265"/>
    </row>
    <row r="32" spans="1:6" ht="15.75" customHeight="1">
      <c r="A32" s="50"/>
      <c r="B32" s="145"/>
      <c r="C32" s="158" t="s">
        <v>127</v>
      </c>
      <c r="D32" s="263"/>
      <c r="E32" s="264"/>
      <c r="F32" s="265"/>
    </row>
    <row r="33" spans="1:6" ht="15.75" customHeight="1">
      <c r="A33" s="50"/>
      <c r="B33" s="145"/>
      <c r="C33" s="159" t="s">
        <v>128</v>
      </c>
      <c r="D33" s="266"/>
      <c r="E33" s="267"/>
      <c r="F33" s="268"/>
    </row>
    <row r="34" spans="1:6" ht="15.75" customHeight="1">
      <c r="A34" s="50"/>
      <c r="B34" s="145" t="s">
        <v>6</v>
      </c>
      <c r="C34" s="160" t="s">
        <v>9</v>
      </c>
      <c r="D34" s="269"/>
      <c r="E34" s="270"/>
      <c r="F34" s="271"/>
    </row>
    <row r="35" spans="1:6" ht="15.75" customHeight="1">
      <c r="A35" s="50"/>
      <c r="B35" s="146"/>
      <c r="C35" s="272" t="s">
        <v>135</v>
      </c>
      <c r="D35" s="273"/>
      <c r="E35" s="273"/>
      <c r="F35" s="274"/>
    </row>
    <row r="36" spans="1:6" ht="15.75" customHeight="1">
      <c r="A36" s="50"/>
      <c r="B36" s="50"/>
      <c r="C36" s="50"/>
      <c r="D36" s="50"/>
      <c r="E36" s="50"/>
      <c r="F36" s="50"/>
    </row>
    <row r="37" spans="1:6" ht="15.75" customHeight="1">
      <c r="A37" s="50"/>
      <c r="B37" s="138" t="s">
        <v>129</v>
      </c>
      <c r="C37" s="50"/>
      <c r="D37" s="50"/>
      <c r="E37" s="50"/>
      <c r="F37" s="50"/>
    </row>
    <row r="38" spans="1:6" ht="15.75">
      <c r="A38" s="50"/>
      <c r="B38" s="138" t="s">
        <v>130</v>
      </c>
      <c r="C38" s="50"/>
      <c r="D38" s="50"/>
      <c r="E38" s="50"/>
      <c r="F38" s="50"/>
    </row>
    <row r="39" spans="1:6" ht="15.75">
      <c r="A39" s="50"/>
      <c r="B39" s="138" t="s">
        <v>131</v>
      </c>
      <c r="C39" s="50"/>
      <c r="D39" s="50"/>
      <c r="E39" s="50"/>
      <c r="F39" s="50"/>
    </row>
    <row r="40" spans="1:6" ht="15.75">
      <c r="A40" s="50"/>
      <c r="B40" s="139" t="s">
        <v>132</v>
      </c>
      <c r="C40" s="50"/>
      <c r="D40" s="50"/>
      <c r="E40" s="50"/>
      <c r="F40" s="50"/>
    </row>
    <row r="41" spans="1:6" ht="13.5">
      <c r="A41" s="50"/>
      <c r="B41" s="50"/>
      <c r="C41" s="50"/>
      <c r="D41" s="50"/>
      <c r="E41" s="50"/>
      <c r="F41" s="50"/>
    </row>
  </sheetData>
  <sheetProtection/>
  <mergeCells count="33">
    <mergeCell ref="B2:F2"/>
    <mergeCell ref="B3:F3"/>
    <mergeCell ref="B4:F4"/>
    <mergeCell ref="B5:F5"/>
    <mergeCell ref="B15:B16"/>
    <mergeCell ref="D15:E15"/>
    <mergeCell ref="D16:E16"/>
    <mergeCell ref="B17:B18"/>
    <mergeCell ref="D17:E18"/>
    <mergeCell ref="F17:F18"/>
    <mergeCell ref="B19:B20"/>
    <mergeCell ref="D19:E19"/>
    <mergeCell ref="F19:F20"/>
    <mergeCell ref="D20:E20"/>
    <mergeCell ref="D27:F27"/>
    <mergeCell ref="E28:F28"/>
    <mergeCell ref="D29:F29"/>
    <mergeCell ref="B21:B24"/>
    <mergeCell ref="D21:E21"/>
    <mergeCell ref="F21:F24"/>
    <mergeCell ref="D22:E22"/>
    <mergeCell ref="D23:E23"/>
    <mergeCell ref="D24:E24"/>
    <mergeCell ref="D30:F30"/>
    <mergeCell ref="D31:F31"/>
    <mergeCell ref="D32:F32"/>
    <mergeCell ref="D33:F34"/>
    <mergeCell ref="C35:F35"/>
    <mergeCell ref="B25:B26"/>
    <mergeCell ref="D25:E25"/>
    <mergeCell ref="F25:F26"/>
    <mergeCell ref="D26:E26"/>
    <mergeCell ref="C27:C29"/>
  </mergeCells>
  <hyperlinks>
    <hyperlink ref="D20" r:id="rId1" display="http://www.ktek.jp/sub-ryoukinn.html"/>
    <hyperlink ref="D24" r:id="rId2" display="http://www.ktek.jp/sub-ryoukinn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木庭公善</dc:creator>
  <cp:keywords/>
  <dc:description/>
  <cp:lastModifiedBy>kimi koba</cp:lastModifiedBy>
  <cp:lastPrinted>2019-10-12T08:44:15Z</cp:lastPrinted>
  <dcterms:created xsi:type="dcterms:W3CDTF">2007-05-21T11:44:42Z</dcterms:created>
  <dcterms:modified xsi:type="dcterms:W3CDTF">2019-10-13T04:35:03Z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